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386" yWindow="65461" windowWidth="12120" windowHeight="9120" tabRatio="831" activeTab="0"/>
  </bookViews>
  <sheets>
    <sheet name="Farm and Non Farm Sectors" sheetId="1" r:id="rId1"/>
  </sheets>
  <definedNames>
    <definedName name="_xlfn.COMPOUNDVALUE" hidden="1">#NAME?</definedName>
  </definedNames>
  <calcPr fullCalcOnLoad="1"/>
</workbook>
</file>

<file path=xl/sharedStrings.xml><?xml version="1.0" encoding="utf-8"?>
<sst xmlns="http://schemas.openxmlformats.org/spreadsheetml/2006/main" count="832" uniqueCount="197">
  <si>
    <t>Subsistence Holding</t>
  </si>
  <si>
    <t>Economic Holding</t>
  </si>
  <si>
    <t>Above Economic Holding</t>
  </si>
  <si>
    <t>TOTAL</t>
  </si>
  <si>
    <t>Small Farm</t>
  </si>
  <si>
    <t>Large Farm</t>
  </si>
  <si>
    <t>Total</t>
  </si>
  <si>
    <t>Azad Kashmir</t>
  </si>
  <si>
    <t>PUNJAB</t>
  </si>
  <si>
    <t>SINDH</t>
  </si>
  <si>
    <t>AZAD KASHMIR</t>
  </si>
  <si>
    <t>ALL PAKISTAN</t>
  </si>
  <si>
    <t>Principal</t>
  </si>
  <si>
    <t>Attock</t>
  </si>
  <si>
    <t>Badin</t>
  </si>
  <si>
    <t>Abbotabad</t>
  </si>
  <si>
    <t>Awaran</t>
  </si>
  <si>
    <t>Bagh</t>
  </si>
  <si>
    <t>Bahawalnagar</t>
  </si>
  <si>
    <t>Dadu</t>
  </si>
  <si>
    <t>Barkhan</t>
  </si>
  <si>
    <t>Bhimber</t>
  </si>
  <si>
    <t>Bahawalpur</t>
  </si>
  <si>
    <t>Ghotki</t>
  </si>
  <si>
    <t>Battagram</t>
  </si>
  <si>
    <t>Bolan</t>
  </si>
  <si>
    <t>Kotli</t>
  </si>
  <si>
    <t>Bhakkar</t>
  </si>
  <si>
    <t>Hyderabad</t>
  </si>
  <si>
    <t>Bunair</t>
  </si>
  <si>
    <t>Chagai</t>
  </si>
  <si>
    <t>Mirpur</t>
  </si>
  <si>
    <t>Chakwal</t>
  </si>
  <si>
    <t>Jaccobabad</t>
  </si>
  <si>
    <t>Charsadda</t>
  </si>
  <si>
    <t>Dera Bugti</t>
  </si>
  <si>
    <t>Muzaffarabad</t>
  </si>
  <si>
    <t>D.G.Khan</t>
  </si>
  <si>
    <t>Jamshoro</t>
  </si>
  <si>
    <t>Chitral</t>
  </si>
  <si>
    <t>Gawadar</t>
  </si>
  <si>
    <t>Neelum (Ath Muqam)</t>
  </si>
  <si>
    <t>Faisalabad</t>
  </si>
  <si>
    <t>Harnai</t>
  </si>
  <si>
    <t>Poonch (Rawla Kot)</t>
  </si>
  <si>
    <t>Gujranwala</t>
  </si>
  <si>
    <t>Dir Lower</t>
  </si>
  <si>
    <t>Jaffarabad</t>
  </si>
  <si>
    <t>Sudhnoti</t>
  </si>
  <si>
    <t>Gujrat</t>
  </si>
  <si>
    <t>Jhal Magsi</t>
  </si>
  <si>
    <t>Hafizabad</t>
  </si>
  <si>
    <t>Khairpur</t>
  </si>
  <si>
    <t>Hangu</t>
  </si>
  <si>
    <t>Kalat</t>
  </si>
  <si>
    <t>Astore</t>
  </si>
  <si>
    <t>Islamabad</t>
  </si>
  <si>
    <t>Larkana</t>
  </si>
  <si>
    <t>Haripur</t>
  </si>
  <si>
    <t>Kech (Turbat)</t>
  </si>
  <si>
    <t>Diamir</t>
  </si>
  <si>
    <t>Jhang</t>
  </si>
  <si>
    <t>Matiari</t>
  </si>
  <si>
    <t>Karak</t>
  </si>
  <si>
    <t>Kharan</t>
  </si>
  <si>
    <t>Ghanche</t>
  </si>
  <si>
    <t>Jehlum</t>
  </si>
  <si>
    <t>Mirpurkhas</t>
  </si>
  <si>
    <t>Khuzdar</t>
  </si>
  <si>
    <t>Gilgit</t>
  </si>
  <si>
    <t>Kasur</t>
  </si>
  <si>
    <t>Naushero Feroz</t>
  </si>
  <si>
    <t>Kohistan</t>
  </si>
  <si>
    <t>Kohlu</t>
  </si>
  <si>
    <t>Gizer</t>
  </si>
  <si>
    <t>Khanewal</t>
  </si>
  <si>
    <t>Nawabshah</t>
  </si>
  <si>
    <t>Lasbela</t>
  </si>
  <si>
    <t>Skardu</t>
  </si>
  <si>
    <t>Khushab</t>
  </si>
  <si>
    <t>Sanghar</t>
  </si>
  <si>
    <t>Malakand</t>
  </si>
  <si>
    <t>Loralai</t>
  </si>
  <si>
    <t>Lahore</t>
  </si>
  <si>
    <t>Shikarpur</t>
  </si>
  <si>
    <t>Mansehra</t>
  </si>
  <si>
    <t>Mastung</t>
  </si>
  <si>
    <t>Layyah</t>
  </si>
  <si>
    <t>Sukkur</t>
  </si>
  <si>
    <t>Mardan</t>
  </si>
  <si>
    <t>Musa Khael</t>
  </si>
  <si>
    <t>Lodhran</t>
  </si>
  <si>
    <t>Tando Allahyar</t>
  </si>
  <si>
    <t>Nowshehra</t>
  </si>
  <si>
    <t>Nasirabad</t>
  </si>
  <si>
    <t>Mandibahauddin</t>
  </si>
  <si>
    <t>Tando Muhammad Khan</t>
  </si>
  <si>
    <t>Nushki</t>
  </si>
  <si>
    <t>Mianwali</t>
  </si>
  <si>
    <t>Tharparkar</t>
  </si>
  <si>
    <t>Shangla</t>
  </si>
  <si>
    <t>Panjgur</t>
  </si>
  <si>
    <t>Multan</t>
  </si>
  <si>
    <t>Thatta</t>
  </si>
  <si>
    <t>Swabi</t>
  </si>
  <si>
    <t>Pishin</t>
  </si>
  <si>
    <t>Muzaffargarh</t>
  </si>
  <si>
    <t>Umerkot</t>
  </si>
  <si>
    <t>Swat</t>
  </si>
  <si>
    <t>Qilla Abdullah</t>
  </si>
  <si>
    <t>Narowal</t>
  </si>
  <si>
    <t>Nankana Sahib</t>
  </si>
  <si>
    <t>Quetta</t>
  </si>
  <si>
    <t>Okara</t>
  </si>
  <si>
    <t>Bajur Agency</t>
  </si>
  <si>
    <t>Sherani</t>
  </si>
  <si>
    <t>Pakpattan</t>
  </si>
  <si>
    <t>Khyber Agency</t>
  </si>
  <si>
    <t>Sibbi</t>
  </si>
  <si>
    <t>Rahimyar Khan</t>
  </si>
  <si>
    <t>Kurram Agency</t>
  </si>
  <si>
    <t>Washuk</t>
  </si>
  <si>
    <t>Rajanpur</t>
  </si>
  <si>
    <t>Mohmand Agency</t>
  </si>
  <si>
    <t>Zhob</t>
  </si>
  <si>
    <t>Rawalpindi</t>
  </si>
  <si>
    <t>North Waziristan Agency</t>
  </si>
  <si>
    <t>Ziarat</t>
  </si>
  <si>
    <t>Sahiwal</t>
  </si>
  <si>
    <t>Orakzai Agency</t>
  </si>
  <si>
    <t>Sargodha</t>
  </si>
  <si>
    <t>Sheikhupura</t>
  </si>
  <si>
    <t>Sialkot</t>
  </si>
  <si>
    <t>Toba Tek Singh</t>
  </si>
  <si>
    <t>Vehari</t>
  </si>
  <si>
    <t xml:space="preserve">CONSOLIDATED DISTRICT WISE DATA REGARDING AGRICULTURE LOAN DISBURSEMENTS, RECOVERIES &amp; OUTSTANDING FOR NON FARM SECTOR </t>
  </si>
  <si>
    <t>Name of Districts</t>
  </si>
  <si>
    <t>Kamber &amp; Shadad kot</t>
  </si>
  <si>
    <t>Kashmore - Kandhkot</t>
  </si>
  <si>
    <t>F.R. Bannu</t>
  </si>
  <si>
    <t>F.R. D.I.Khan</t>
  </si>
  <si>
    <t>F.R. Kohat</t>
  </si>
  <si>
    <t>F.R. Lakki Marwat</t>
  </si>
  <si>
    <t>F.R. Peshawar</t>
  </si>
  <si>
    <t>F.R. Tank</t>
  </si>
  <si>
    <t xml:space="preserve">CONSOLIDATED DISTRICT WISE DATA REGARDING AGRICULTURE LOAN DISBURSEMENTS, RECOVERIES AND OUTSTANDING FOR FARM SECTOR </t>
  </si>
  <si>
    <t>Gilgit Baltistan</t>
  </si>
  <si>
    <t>Chiniot</t>
  </si>
  <si>
    <t>Hunza Nagar</t>
  </si>
  <si>
    <t>Khyber Pakhtunkhwa</t>
  </si>
  <si>
    <t>Kala Dhaka</t>
  </si>
  <si>
    <t>Hattian</t>
  </si>
  <si>
    <t>Haveli</t>
  </si>
  <si>
    <t>BALOCHISTAN</t>
  </si>
  <si>
    <t>Sujawal</t>
  </si>
  <si>
    <t>Lehri</t>
  </si>
  <si>
    <t>Sohbatpur</t>
  </si>
  <si>
    <t>Kharmang</t>
  </si>
  <si>
    <t>Total GB</t>
  </si>
  <si>
    <t xml:space="preserve">MFIs </t>
  </si>
  <si>
    <t>All Punjab</t>
  </si>
  <si>
    <t>All GB</t>
  </si>
  <si>
    <t>All AJK</t>
  </si>
  <si>
    <t>All Balochistan</t>
  </si>
  <si>
    <t>All KPK</t>
  </si>
  <si>
    <t>All Sindh</t>
  </si>
  <si>
    <t xml:space="preserve">Total </t>
  </si>
  <si>
    <t>Qilla Saifullah</t>
  </si>
  <si>
    <t>Bannu</t>
  </si>
  <si>
    <t>Dera Ismail Khan</t>
  </si>
  <si>
    <t>Dir Upper</t>
  </si>
  <si>
    <t>Kohat</t>
  </si>
  <si>
    <t>Lakki Marwat</t>
  </si>
  <si>
    <t>Peshawar</t>
  </si>
  <si>
    <t>Sauth Waziristan Agency</t>
  </si>
  <si>
    <t>Tank</t>
  </si>
  <si>
    <t>Karachi</t>
  </si>
  <si>
    <t>No. of Outstanding Borrowers</t>
  </si>
  <si>
    <t>Disbursement</t>
  </si>
  <si>
    <t>Recovery</t>
  </si>
  <si>
    <t>Outstanding</t>
  </si>
  <si>
    <t>16=1+6+11</t>
  </si>
  <si>
    <t>17=2+7+12</t>
  </si>
  <si>
    <t>18=3+7+13</t>
  </si>
  <si>
    <t>19=4+8+14</t>
  </si>
  <si>
    <t>20=5+9+15</t>
  </si>
  <si>
    <t xml:space="preserve">No. of Disbursed  Borrowers                                                                                                                                                                                                                                                      </t>
  </si>
  <si>
    <t>Amount</t>
  </si>
  <si>
    <t>11=1+6</t>
  </si>
  <si>
    <t>12=2+7</t>
  </si>
  <si>
    <t>13=3+8</t>
  </si>
  <si>
    <t>14=4+9</t>
  </si>
  <si>
    <t>15=5+10</t>
  </si>
  <si>
    <t>(Rs in million)</t>
  </si>
  <si>
    <t>CUMULATIVE POSITION FOR THE FINANCIAL YEAR I.E. JULY - JUNE 2018 (2017-18)</t>
  </si>
  <si>
    <t>CUMULATIVE POSITION FOR THE FINANCIAL YEARI.E. JULY - JUNE 2018 (2017-18)</t>
  </si>
  <si>
    <t xml:space="preserve"> CUMULATIVE POSITION FOR THE FINANCIAL YEAR I.E. JULY - JUNE 2018 (2017-18)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</si>
</sst>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_(* #,##0.000_);_(* \(#,##0.000\);_(* &quot;-&quot;??_);_(@_)"/>
    <numFmt numFmtId="169" formatCode="_(* #,##0_);_(* \(#,##0\);_(* &quot;-&quot;??_);_(@_)"/>
    <numFmt numFmtId="170" formatCode="0.000000"/>
    <numFmt numFmtId="171" formatCode="0.0000000"/>
    <numFmt numFmtId="172" formatCode="0.00000000"/>
    <numFmt numFmtId="173" formatCode="0.0E+00"/>
    <numFmt numFmtId="174" formatCode="0E+00"/>
    <numFmt numFmtId="175" formatCode="0.000000000"/>
    <numFmt numFmtId="176" formatCode="0.0000000000"/>
    <numFmt numFmtId="177" formatCode="0.00000000000"/>
    <numFmt numFmtId="178" formatCode="0.000E+00"/>
    <numFmt numFmtId="179" formatCode="0.0000E+00"/>
    <numFmt numFmtId="180" formatCode="0.00000E+00"/>
    <numFmt numFmtId="181" formatCode="0.000000E+00"/>
    <numFmt numFmtId="182" formatCode="0.0000000E+00"/>
    <numFmt numFmtId="183" formatCode="0.00000000E+00"/>
    <numFmt numFmtId="184" formatCode="0.000000000E+00"/>
    <numFmt numFmtId="185" formatCode="0.0000000000E+00"/>
    <numFmt numFmtId="186" formatCode="0.00000000000E+00"/>
    <numFmt numFmtId="187" formatCode="0.000000000000"/>
    <numFmt numFmtId="188" formatCode="0.0000000000000"/>
    <numFmt numFmtId="189" formatCode="_-* #,##0_-;\-* #,##0_-;_-* &quot;-&quot;??_-;_-@_-"/>
    <numFmt numFmtId="190" formatCode="_-* #,##0.000_-;\-* #,##0.000_-;_-* &quot;-&quot;??_-;_-@_-"/>
    <numFmt numFmtId="191" formatCode="[$-409]dd\-mmm\-yy;@"/>
    <numFmt numFmtId="192" formatCode="_(* #,##0_);_(* \(#,##0\);_(* &quot;-&quot;???_);_(@_)"/>
    <numFmt numFmtId="193" formatCode="_(* #,##0.000_);_(* \(#,##0.000\);_(* &quot;-&quot;???_);_(@_)"/>
    <numFmt numFmtId="194" formatCode="0.00000000000000"/>
    <numFmt numFmtId="195" formatCode="0.000000000000000"/>
    <numFmt numFmtId="196" formatCode="0.0000000000000000"/>
    <numFmt numFmtId="197" formatCode="0.00000000000000000"/>
    <numFmt numFmtId="198" formatCode="0.000000000000000000"/>
    <numFmt numFmtId="199" formatCode="0.0000000000000000000"/>
    <numFmt numFmtId="200" formatCode="0.00000000000000000000"/>
    <numFmt numFmtId="201" formatCode="0.000000000000000000000"/>
    <numFmt numFmtId="202" formatCode="0.0000000000000000000000"/>
    <numFmt numFmtId="203" formatCode="0.00000000000000000000000"/>
    <numFmt numFmtId="204" formatCode="0.000000000000000000000000"/>
    <numFmt numFmtId="205" formatCode="0.0000000000000000000000000"/>
    <numFmt numFmtId="206" formatCode="0.00000000000000000000000000"/>
    <numFmt numFmtId="207" formatCode="0.000000000000000000000000000"/>
    <numFmt numFmtId="208" formatCode="##########0"/>
    <numFmt numFmtId="209" formatCode="#####################################0.000"/>
    <numFmt numFmtId="210" formatCode="_(* #,##0.0_);_(* \(#,##0.0\);_(* &quot;-&quot;??_);_(@_)"/>
    <numFmt numFmtId="211" formatCode="_(* #,##0.0000_);_(* \(#,##0.0000\);_(* &quot;-&quot;??_);_(@_)"/>
    <numFmt numFmtId="212" formatCode="_(* #,##0.00000_);_(* \(#,##0.00000\);_(* &quot;-&quot;??_);_(@_)"/>
    <numFmt numFmtId="213" formatCode="_(* #,##0.000000_);_(* \(#,##0.000000\);_(* &quot;-&quot;??_);_(@_)"/>
    <numFmt numFmtId="214" formatCode="_(* #,##0.00000_);_(* \(#,##0.00000\);_(* &quot;-&quot;?????_);_(@_)"/>
    <numFmt numFmtId="215" formatCode="_(* #,##0.0000_);_(* \(#,##0.0000\);_(* &quot;-&quot;????_);_(@_)"/>
  </numFmts>
  <fonts count="48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5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9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u val="single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165" fontId="3" fillId="33" borderId="0" xfId="0" applyNumberFormat="1" applyFont="1" applyFill="1" applyBorder="1" applyAlignment="1">
      <alignment/>
    </xf>
    <xf numFmtId="165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165" fontId="1" fillId="0" borderId="11" xfId="0" applyNumberFormat="1" applyFont="1" applyBorder="1" applyAlignment="1">
      <alignment/>
    </xf>
    <xf numFmtId="165" fontId="1" fillId="0" borderId="12" xfId="0" applyNumberFormat="1" applyFont="1" applyBorder="1" applyAlignment="1">
      <alignment/>
    </xf>
    <xf numFmtId="165" fontId="3" fillId="0" borderId="0" xfId="0" applyNumberFormat="1" applyFont="1" applyFill="1" applyBorder="1" applyAlignment="1">
      <alignment/>
    </xf>
    <xf numFmtId="1" fontId="3" fillId="0" borderId="0" xfId="0" applyNumberFormat="1" applyFont="1" applyBorder="1" applyAlignment="1">
      <alignment/>
    </xf>
    <xf numFmtId="165" fontId="6" fillId="33" borderId="0" xfId="0" applyNumberFormat="1" applyFont="1" applyFill="1" applyBorder="1" applyAlignment="1">
      <alignment/>
    </xf>
    <xf numFmtId="165" fontId="3" fillId="0" borderId="13" xfId="0" applyNumberFormat="1" applyFont="1" applyFill="1" applyBorder="1" applyAlignment="1">
      <alignment/>
    </xf>
    <xf numFmtId="165" fontId="1" fillId="0" borderId="14" xfId="0" applyNumberFormat="1" applyFont="1" applyBorder="1" applyAlignment="1">
      <alignment/>
    </xf>
    <xf numFmtId="165" fontId="1" fillId="0" borderId="15" xfId="0" applyNumberFormat="1" applyFont="1" applyBorder="1" applyAlignment="1">
      <alignment/>
    </xf>
    <xf numFmtId="165" fontId="3" fillId="0" borderId="16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165" fontId="1" fillId="33" borderId="14" xfId="0" applyNumberFormat="1" applyFont="1" applyFill="1" applyBorder="1" applyAlignment="1">
      <alignment/>
    </xf>
    <xf numFmtId="165" fontId="1" fillId="33" borderId="15" xfId="0" applyNumberFormat="1" applyFont="1" applyFill="1" applyBorder="1" applyAlignment="1">
      <alignment/>
    </xf>
    <xf numFmtId="165" fontId="1" fillId="33" borderId="17" xfId="0" applyNumberFormat="1" applyFont="1" applyFill="1" applyBorder="1" applyAlignment="1">
      <alignment/>
    </xf>
    <xf numFmtId="165" fontId="3" fillId="0" borderId="0" xfId="0" applyNumberFormat="1" applyFont="1" applyBorder="1" applyAlignment="1">
      <alignment/>
    </xf>
    <xf numFmtId="165" fontId="7" fillId="33" borderId="15" xfId="0" applyNumberFormat="1" applyFont="1" applyFill="1" applyBorder="1" applyAlignment="1">
      <alignment wrapText="1"/>
    </xf>
    <xf numFmtId="0" fontId="13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5" fontId="1" fillId="0" borderId="1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/>
    </xf>
    <xf numFmtId="1" fontId="1" fillId="0" borderId="18" xfId="0" applyNumberFormat="1" applyFont="1" applyFill="1" applyBorder="1" applyAlignment="1">
      <alignment/>
    </xf>
    <xf numFmtId="165" fontId="1" fillId="0" borderId="19" xfId="0" applyNumberFormat="1" applyFont="1" applyFill="1" applyBorder="1" applyAlignment="1">
      <alignment/>
    </xf>
    <xf numFmtId="1" fontId="1" fillId="0" borderId="2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3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165" fontId="1" fillId="0" borderId="21" xfId="0" applyNumberFormat="1" applyFont="1" applyFill="1" applyBorder="1" applyAlignment="1">
      <alignment/>
    </xf>
    <xf numFmtId="165" fontId="1" fillId="0" borderId="22" xfId="0" applyNumberFormat="1" applyFont="1" applyFill="1" applyBorder="1" applyAlignment="1">
      <alignment/>
    </xf>
    <xf numFmtId="165" fontId="1" fillId="0" borderId="23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" fontId="1" fillId="0" borderId="24" xfId="0" applyNumberFormat="1" applyFont="1" applyFill="1" applyBorder="1" applyAlignment="1">
      <alignment/>
    </xf>
    <xf numFmtId="165" fontId="1" fillId="0" borderId="25" xfId="0" applyNumberFormat="1" applyFont="1" applyFill="1" applyBorder="1" applyAlignment="1">
      <alignment/>
    </xf>
    <xf numFmtId="165" fontId="1" fillId="0" borderId="26" xfId="0" applyNumberFormat="1" applyFont="1" applyFill="1" applyBorder="1" applyAlignment="1">
      <alignment/>
    </xf>
    <xf numFmtId="165" fontId="1" fillId="0" borderId="27" xfId="0" applyNumberFormat="1" applyFont="1" applyFill="1" applyBorder="1" applyAlignment="1">
      <alignment/>
    </xf>
    <xf numFmtId="165" fontId="1" fillId="0" borderId="28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165" fontId="6" fillId="0" borderId="0" xfId="0" applyNumberFormat="1" applyFont="1" applyBorder="1" applyAlignment="1">
      <alignment/>
    </xf>
    <xf numFmtId="165" fontId="6" fillId="0" borderId="13" xfId="0" applyNumberFormat="1" applyFont="1" applyBorder="1" applyAlignment="1">
      <alignment/>
    </xf>
    <xf numFmtId="0" fontId="3" fillId="0" borderId="0" xfId="0" applyFont="1" applyFill="1" applyBorder="1" applyAlignment="1">
      <alignment horizontal="left"/>
    </xf>
    <xf numFmtId="165" fontId="1" fillId="0" borderId="14" xfId="0" applyNumberFormat="1" applyFont="1" applyFill="1" applyBorder="1" applyAlignment="1">
      <alignment horizontal="left"/>
    </xf>
    <xf numFmtId="165" fontId="1" fillId="0" borderId="15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left"/>
    </xf>
    <xf numFmtId="165" fontId="1" fillId="0" borderId="10" xfId="0" applyNumberFormat="1" applyFont="1" applyFill="1" applyBorder="1" applyAlignment="1">
      <alignment horizontal="left"/>
    </xf>
    <xf numFmtId="165" fontId="1" fillId="0" borderId="11" xfId="0" applyNumberFormat="1" applyFont="1" applyFill="1" applyBorder="1" applyAlignment="1">
      <alignment horizontal="left"/>
    </xf>
    <xf numFmtId="165" fontId="1" fillId="0" borderId="12" xfId="0" applyNumberFormat="1" applyFont="1" applyFill="1" applyBorder="1" applyAlignment="1">
      <alignment horizontal="left"/>
    </xf>
    <xf numFmtId="165" fontId="1" fillId="0" borderId="29" xfId="0" applyNumberFormat="1" applyFont="1" applyFill="1" applyBorder="1" applyAlignment="1">
      <alignment horizontal="left"/>
    </xf>
    <xf numFmtId="165" fontId="3" fillId="0" borderId="13" xfId="0" applyNumberFormat="1" applyFont="1" applyFill="1" applyBorder="1" applyAlignment="1">
      <alignment horizontal="left"/>
    </xf>
    <xf numFmtId="165" fontId="1" fillId="0" borderId="30" xfId="0" applyNumberFormat="1" applyFont="1" applyFill="1" applyBorder="1" applyAlignment="1">
      <alignment horizontal="left"/>
    </xf>
    <xf numFmtId="165" fontId="1" fillId="0" borderId="31" xfId="0" applyNumberFormat="1" applyFont="1" applyFill="1" applyBorder="1" applyAlignment="1">
      <alignment horizontal="left"/>
    </xf>
    <xf numFmtId="1" fontId="3" fillId="0" borderId="0" xfId="0" applyNumberFormat="1" applyFont="1" applyBorder="1" applyAlignment="1">
      <alignment horizontal="center"/>
    </xf>
    <xf numFmtId="167" fontId="3" fillId="0" borderId="0" xfId="0" applyNumberFormat="1" applyFont="1" applyBorder="1" applyAlignment="1">
      <alignment/>
    </xf>
    <xf numFmtId="166" fontId="3" fillId="0" borderId="0" xfId="0" applyNumberFormat="1" applyFont="1" applyFill="1" applyBorder="1" applyAlignment="1">
      <alignment/>
    </xf>
    <xf numFmtId="0" fontId="3" fillId="0" borderId="19" xfId="0" applyFont="1" applyBorder="1" applyAlignment="1">
      <alignment horizontal="center"/>
    </xf>
    <xf numFmtId="165" fontId="1" fillId="33" borderId="31" xfId="0" applyNumberFormat="1" applyFont="1" applyFill="1" applyBorder="1" applyAlignment="1">
      <alignment/>
    </xf>
    <xf numFmtId="165" fontId="3" fillId="33" borderId="32" xfId="0" applyNumberFormat="1" applyFont="1" applyFill="1" applyBorder="1" applyAlignment="1">
      <alignment/>
    </xf>
    <xf numFmtId="1" fontId="3" fillId="0" borderId="33" xfId="0" applyNumberFormat="1" applyFont="1" applyBorder="1" applyAlignment="1">
      <alignment/>
    </xf>
    <xf numFmtId="165" fontId="3" fillId="0" borderId="34" xfId="0" applyNumberFormat="1" applyFont="1" applyBorder="1" applyAlignment="1">
      <alignment/>
    </xf>
    <xf numFmtId="165" fontId="3" fillId="0" borderId="32" xfId="0" applyNumberFormat="1" applyFont="1" applyFill="1" applyBorder="1" applyAlignment="1">
      <alignment horizontal="left"/>
    </xf>
    <xf numFmtId="1" fontId="1" fillId="0" borderId="33" xfId="0" applyNumberFormat="1" applyFont="1" applyBorder="1" applyAlignment="1">
      <alignment/>
    </xf>
    <xf numFmtId="165" fontId="1" fillId="0" borderId="34" xfId="0" applyNumberFormat="1" applyFont="1" applyBorder="1" applyAlignment="1">
      <alignment/>
    </xf>
    <xf numFmtId="0" fontId="3" fillId="0" borderId="35" xfId="0" applyFont="1" applyBorder="1" applyAlignment="1">
      <alignment horizontal="center"/>
    </xf>
    <xf numFmtId="0" fontId="4" fillId="0" borderId="36" xfId="0" applyFont="1" applyFill="1" applyBorder="1" applyAlignment="1">
      <alignment horizontal="center" wrapText="1"/>
    </xf>
    <xf numFmtId="0" fontId="4" fillId="0" borderId="37" xfId="0" applyFont="1" applyFill="1" applyBorder="1" applyAlignment="1">
      <alignment horizont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169" fontId="1" fillId="33" borderId="23" xfId="42" applyNumberFormat="1" applyFont="1" applyFill="1" applyBorder="1" applyAlignment="1">
      <alignment horizontal="right"/>
    </xf>
    <xf numFmtId="169" fontId="1" fillId="33" borderId="19" xfId="42" applyNumberFormat="1" applyFont="1" applyFill="1" applyBorder="1" applyAlignment="1">
      <alignment/>
    </xf>
    <xf numFmtId="169" fontId="1" fillId="33" borderId="35" xfId="42" applyNumberFormat="1" applyFont="1" applyFill="1" applyBorder="1" applyAlignment="1">
      <alignment/>
    </xf>
    <xf numFmtId="169" fontId="3" fillId="0" borderId="34" xfId="42" applyNumberFormat="1" applyFont="1" applyBorder="1" applyAlignment="1">
      <alignment/>
    </xf>
    <xf numFmtId="169" fontId="1" fillId="33" borderId="24" xfId="42" applyNumberFormat="1" applyFont="1" applyFill="1" applyBorder="1" applyAlignment="1">
      <alignment horizontal="right"/>
    </xf>
    <xf numFmtId="169" fontId="1" fillId="33" borderId="18" xfId="42" applyNumberFormat="1" applyFont="1" applyFill="1" applyBorder="1" applyAlignment="1">
      <alignment/>
    </xf>
    <xf numFmtId="169" fontId="1" fillId="33" borderId="40" xfId="42" applyNumberFormat="1" applyFont="1" applyFill="1" applyBorder="1" applyAlignment="1">
      <alignment/>
    </xf>
    <xf numFmtId="168" fontId="1" fillId="33" borderId="23" xfId="42" applyNumberFormat="1" applyFont="1" applyFill="1" applyBorder="1" applyAlignment="1">
      <alignment horizontal="right"/>
    </xf>
    <xf numFmtId="168" fontId="1" fillId="33" borderId="19" xfId="42" applyNumberFormat="1" applyFont="1" applyFill="1" applyBorder="1" applyAlignment="1">
      <alignment/>
    </xf>
    <xf numFmtId="168" fontId="1" fillId="33" borderId="35" xfId="42" applyNumberFormat="1" applyFont="1" applyFill="1" applyBorder="1" applyAlignment="1">
      <alignment/>
    </xf>
    <xf numFmtId="168" fontId="3" fillId="0" borderId="34" xfId="0" applyNumberFormat="1" applyFont="1" applyBorder="1" applyAlignment="1">
      <alignment/>
    </xf>
    <xf numFmtId="168" fontId="1" fillId="0" borderId="34" xfId="0" applyNumberFormat="1" applyFont="1" applyBorder="1" applyAlignment="1">
      <alignment/>
    </xf>
    <xf numFmtId="169" fontId="3" fillId="0" borderId="33" xfId="42" applyNumberFormat="1" applyFont="1" applyBorder="1" applyAlignment="1">
      <alignment/>
    </xf>
    <xf numFmtId="169" fontId="1" fillId="0" borderId="33" xfId="42" applyNumberFormat="1" applyFont="1" applyBorder="1" applyAlignment="1">
      <alignment/>
    </xf>
    <xf numFmtId="169" fontId="1" fillId="0" borderId="34" xfId="42" applyNumberFormat="1" applyFont="1" applyBorder="1" applyAlignment="1">
      <alignment/>
    </xf>
    <xf numFmtId="168" fontId="3" fillId="0" borderId="34" xfId="42" applyNumberFormat="1" applyFont="1" applyBorder="1" applyAlignment="1">
      <alignment/>
    </xf>
    <xf numFmtId="168" fontId="1" fillId="0" borderId="34" xfId="42" applyNumberFormat="1" applyFont="1" applyBorder="1" applyAlignment="1">
      <alignment/>
    </xf>
    <xf numFmtId="168" fontId="3" fillId="0" borderId="33" xfId="42" applyNumberFormat="1" applyFont="1" applyBorder="1" applyAlignment="1">
      <alignment/>
    </xf>
    <xf numFmtId="169" fontId="3" fillId="33" borderId="24" xfId="42" applyNumberFormat="1" applyFont="1" applyFill="1" applyBorder="1" applyAlignment="1">
      <alignment horizontal="right"/>
    </xf>
    <xf numFmtId="168" fontId="3" fillId="33" borderId="23" xfId="42" applyNumberFormat="1" applyFont="1" applyFill="1" applyBorder="1" applyAlignment="1">
      <alignment horizontal="right"/>
    </xf>
    <xf numFmtId="169" fontId="3" fillId="33" borderId="23" xfId="42" applyNumberFormat="1" applyFont="1" applyFill="1" applyBorder="1" applyAlignment="1">
      <alignment horizontal="right"/>
    </xf>
    <xf numFmtId="169" fontId="1" fillId="33" borderId="41" xfId="42" applyNumberFormat="1" applyFont="1" applyFill="1" applyBorder="1" applyAlignment="1">
      <alignment horizontal="right"/>
    </xf>
    <xf numFmtId="168" fontId="1" fillId="33" borderId="42" xfId="42" applyNumberFormat="1" applyFont="1" applyFill="1" applyBorder="1" applyAlignment="1">
      <alignment horizontal="right"/>
    </xf>
    <xf numFmtId="169" fontId="1" fillId="33" borderId="42" xfId="42" applyNumberFormat="1" applyFont="1" applyFill="1" applyBorder="1" applyAlignment="1">
      <alignment horizontal="right"/>
    </xf>
    <xf numFmtId="168" fontId="1" fillId="0" borderId="38" xfId="42" applyNumberFormat="1" applyFont="1" applyFill="1" applyBorder="1" applyAlignment="1">
      <alignment/>
    </xf>
    <xf numFmtId="169" fontId="1" fillId="0" borderId="41" xfId="42" applyNumberFormat="1" applyFont="1" applyFill="1" applyBorder="1" applyAlignment="1">
      <alignment/>
    </xf>
    <xf numFmtId="169" fontId="1" fillId="0" borderId="18" xfId="42" applyNumberFormat="1" applyFont="1" applyFill="1" applyBorder="1" applyAlignment="1">
      <alignment/>
    </xf>
    <xf numFmtId="169" fontId="1" fillId="0" borderId="40" xfId="42" applyNumberFormat="1" applyFont="1" applyFill="1" applyBorder="1" applyAlignment="1">
      <alignment/>
    </xf>
    <xf numFmtId="169" fontId="3" fillId="0" borderId="33" xfId="42" applyNumberFormat="1" applyFont="1" applyFill="1" applyBorder="1" applyAlignment="1">
      <alignment/>
    </xf>
    <xf numFmtId="169" fontId="1" fillId="0" borderId="33" xfId="42" applyNumberFormat="1" applyFont="1" applyFill="1" applyBorder="1" applyAlignment="1">
      <alignment/>
    </xf>
    <xf numFmtId="168" fontId="1" fillId="0" borderId="42" xfId="42" applyNumberFormat="1" applyFont="1" applyFill="1" applyBorder="1" applyAlignment="1">
      <alignment/>
    </xf>
    <xf numFmtId="168" fontId="1" fillId="0" borderId="19" xfId="42" applyNumberFormat="1" applyFont="1" applyFill="1" applyBorder="1" applyAlignment="1">
      <alignment/>
    </xf>
    <xf numFmtId="168" fontId="1" fillId="0" borderId="21" xfId="42" applyNumberFormat="1" applyFont="1" applyFill="1" applyBorder="1" applyAlignment="1">
      <alignment/>
    </xf>
    <xf numFmtId="168" fontId="1" fillId="0" borderId="35" xfId="42" applyNumberFormat="1" applyFont="1" applyFill="1" applyBorder="1" applyAlignment="1">
      <alignment/>
    </xf>
    <xf numFmtId="168" fontId="3" fillId="0" borderId="33" xfId="42" applyNumberFormat="1" applyFont="1" applyFill="1" applyBorder="1" applyAlignment="1">
      <alignment/>
    </xf>
    <xf numFmtId="169" fontId="1" fillId="0" borderId="20" xfId="42" applyNumberFormat="1" applyFont="1" applyFill="1" applyBorder="1" applyAlignment="1">
      <alignment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168" fontId="1" fillId="33" borderId="46" xfId="42" applyNumberFormat="1" applyFont="1" applyFill="1" applyBorder="1" applyAlignment="1">
      <alignment horizontal="right"/>
    </xf>
    <xf numFmtId="168" fontId="1" fillId="33" borderId="47" xfId="42" applyNumberFormat="1" applyFont="1" applyFill="1" applyBorder="1" applyAlignment="1">
      <alignment/>
    </xf>
    <xf numFmtId="168" fontId="1" fillId="33" borderId="48" xfId="42" applyNumberFormat="1" applyFont="1" applyFill="1" applyBorder="1" applyAlignment="1">
      <alignment/>
    </xf>
    <xf numFmtId="168" fontId="3" fillId="0" borderId="49" xfId="0" applyNumberFormat="1" applyFont="1" applyBorder="1" applyAlignment="1">
      <alignment/>
    </xf>
    <xf numFmtId="168" fontId="1" fillId="0" borderId="49" xfId="0" applyNumberFormat="1" applyFont="1" applyBorder="1" applyAlignment="1">
      <alignment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168" fontId="1" fillId="33" borderId="53" xfId="42" applyNumberFormat="1" applyFont="1" applyFill="1" applyBorder="1" applyAlignment="1">
      <alignment horizontal="right"/>
    </xf>
    <xf numFmtId="169" fontId="1" fillId="33" borderId="53" xfId="42" applyNumberFormat="1" applyFont="1" applyFill="1" applyBorder="1" applyAlignment="1">
      <alignment horizontal="right"/>
    </xf>
    <xf numFmtId="168" fontId="3" fillId="0" borderId="54" xfId="0" applyNumberFormat="1" applyFont="1" applyBorder="1" applyAlignment="1">
      <alignment/>
    </xf>
    <xf numFmtId="168" fontId="1" fillId="0" borderId="54" xfId="0" applyNumberFormat="1" applyFont="1" applyBorder="1" applyAlignment="1">
      <alignment/>
    </xf>
    <xf numFmtId="168" fontId="1" fillId="33" borderId="24" xfId="42" applyNumberFormat="1" applyFont="1" applyFill="1" applyBorder="1" applyAlignment="1">
      <alignment horizontal="right"/>
    </xf>
    <xf numFmtId="169" fontId="1" fillId="33" borderId="46" xfId="42" applyNumberFormat="1" applyFont="1" applyFill="1" applyBorder="1" applyAlignment="1">
      <alignment horizontal="right"/>
    </xf>
    <xf numFmtId="168" fontId="3" fillId="33" borderId="46" xfId="42" applyNumberFormat="1" applyFont="1" applyFill="1" applyBorder="1" applyAlignment="1">
      <alignment horizontal="right"/>
    </xf>
    <xf numFmtId="169" fontId="3" fillId="33" borderId="33" xfId="42" applyNumberFormat="1" applyFont="1" applyFill="1" applyBorder="1" applyAlignment="1">
      <alignment horizontal="right"/>
    </xf>
    <xf numFmtId="168" fontId="3" fillId="33" borderId="38" xfId="42" applyNumberFormat="1" applyFont="1" applyFill="1" applyBorder="1" applyAlignment="1">
      <alignment horizontal="right"/>
    </xf>
    <xf numFmtId="169" fontId="3" fillId="33" borderId="38" xfId="42" applyNumberFormat="1" applyFont="1" applyFill="1" applyBorder="1" applyAlignment="1">
      <alignment horizontal="right"/>
    </xf>
    <xf numFmtId="168" fontId="3" fillId="33" borderId="39" xfId="42" applyNumberFormat="1" applyFont="1" applyFill="1" applyBorder="1" applyAlignment="1">
      <alignment horizontal="right"/>
    </xf>
    <xf numFmtId="165" fontId="3" fillId="0" borderId="49" xfId="0" applyNumberFormat="1" applyFont="1" applyBorder="1" applyAlignment="1">
      <alignment/>
    </xf>
    <xf numFmtId="168" fontId="1" fillId="33" borderId="55" xfId="42" applyNumberFormat="1" applyFont="1" applyFill="1" applyBorder="1" applyAlignment="1">
      <alignment horizontal="right"/>
    </xf>
    <xf numFmtId="168" fontId="3" fillId="0" borderId="49" xfId="42" applyNumberFormat="1" applyFont="1" applyBorder="1" applyAlignment="1">
      <alignment/>
    </xf>
    <xf numFmtId="168" fontId="3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5" fontId="13" fillId="0" borderId="0" xfId="0" applyNumberFormat="1" applyFont="1" applyBorder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" fontId="1" fillId="0" borderId="23" xfId="0" applyNumberFormat="1" applyFont="1" applyFill="1" applyBorder="1" applyAlignment="1">
      <alignment/>
    </xf>
    <xf numFmtId="1" fontId="1" fillId="0" borderId="19" xfId="0" applyNumberFormat="1" applyFont="1" applyFill="1" applyBorder="1" applyAlignment="1">
      <alignment/>
    </xf>
    <xf numFmtId="168" fontId="1" fillId="0" borderId="41" xfId="42" applyNumberFormat="1" applyFont="1" applyFill="1" applyBorder="1" applyAlignment="1">
      <alignment/>
    </xf>
    <xf numFmtId="168" fontId="3" fillId="0" borderId="32" xfId="42" applyNumberFormat="1" applyFont="1" applyBorder="1" applyAlignment="1">
      <alignment/>
    </xf>
    <xf numFmtId="168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211" fontId="3" fillId="0" borderId="0" xfId="0" applyNumberFormat="1" applyFont="1" applyBorder="1" applyAlignment="1">
      <alignment horizontal="center"/>
    </xf>
    <xf numFmtId="165" fontId="1" fillId="34" borderId="12" xfId="0" applyNumberFormat="1" applyFont="1" applyFill="1" applyBorder="1" applyAlignment="1">
      <alignment horizontal="left"/>
    </xf>
    <xf numFmtId="169" fontId="1" fillId="34" borderId="41" xfId="42" applyNumberFormat="1" applyFont="1" applyFill="1" applyBorder="1" applyAlignment="1">
      <alignment/>
    </xf>
    <xf numFmtId="168" fontId="1" fillId="34" borderId="42" xfId="42" applyNumberFormat="1" applyFont="1" applyFill="1" applyBorder="1" applyAlignment="1">
      <alignment/>
    </xf>
    <xf numFmtId="169" fontId="3" fillId="0" borderId="0" xfId="42" applyNumberFormat="1" applyFont="1" applyFill="1" applyBorder="1" applyAlignment="1">
      <alignment/>
    </xf>
    <xf numFmtId="168" fontId="3" fillId="0" borderId="0" xfId="42" applyNumberFormat="1" applyFont="1" applyFill="1" applyBorder="1" applyAlignment="1">
      <alignment/>
    </xf>
    <xf numFmtId="1" fontId="1" fillId="0" borderId="40" xfId="0" applyNumberFormat="1" applyFont="1" applyFill="1" applyBorder="1" applyAlignment="1">
      <alignment/>
    </xf>
    <xf numFmtId="165" fontId="1" fillId="0" borderId="56" xfId="0" applyNumberFormat="1" applyFont="1" applyFill="1" applyBorder="1" applyAlignment="1">
      <alignment/>
    </xf>
    <xf numFmtId="165" fontId="1" fillId="0" borderId="35" xfId="0" applyNumberFormat="1" applyFont="1" applyFill="1" applyBorder="1" applyAlignment="1">
      <alignment/>
    </xf>
    <xf numFmtId="1" fontId="1" fillId="0" borderId="35" xfId="0" applyNumberFormat="1" applyFont="1" applyFill="1" applyBorder="1" applyAlignment="1">
      <alignment/>
    </xf>
    <xf numFmtId="169" fontId="1" fillId="0" borderId="57" xfId="42" applyNumberFormat="1" applyFont="1" applyFill="1" applyBorder="1" applyAlignment="1">
      <alignment/>
    </xf>
    <xf numFmtId="168" fontId="1" fillId="0" borderId="57" xfId="42" applyNumberFormat="1" applyFont="1" applyFill="1" applyBorder="1" applyAlignment="1">
      <alignment/>
    </xf>
    <xf numFmtId="169" fontId="3" fillId="0" borderId="38" xfId="42" applyNumberFormat="1" applyFont="1" applyFill="1" applyBorder="1" applyAlignment="1">
      <alignment/>
    </xf>
    <xf numFmtId="168" fontId="3" fillId="0" borderId="38" xfId="42" applyNumberFormat="1" applyFont="1" applyFill="1" applyBorder="1" applyAlignment="1">
      <alignment/>
    </xf>
    <xf numFmtId="1" fontId="3" fillId="0" borderId="38" xfId="42" applyNumberFormat="1" applyFont="1" applyFill="1" applyBorder="1" applyAlignment="1">
      <alignment/>
    </xf>
    <xf numFmtId="168" fontId="3" fillId="0" borderId="39" xfId="42" applyNumberFormat="1" applyFont="1" applyFill="1" applyBorder="1" applyAlignment="1">
      <alignment/>
    </xf>
    <xf numFmtId="169" fontId="1" fillId="0" borderId="38" xfId="42" applyNumberFormat="1" applyFont="1" applyFill="1" applyBorder="1" applyAlignment="1">
      <alignment/>
    </xf>
    <xf numFmtId="168" fontId="1" fillId="0" borderId="39" xfId="42" applyNumberFormat="1" applyFont="1" applyFill="1" applyBorder="1" applyAlignment="1">
      <alignment/>
    </xf>
    <xf numFmtId="165" fontId="11" fillId="0" borderId="32" xfId="0" applyNumberFormat="1" applyFont="1" applyFill="1" applyBorder="1" applyAlignment="1">
      <alignment horizontal="left"/>
    </xf>
    <xf numFmtId="168" fontId="3" fillId="0" borderId="58" xfId="42" applyNumberFormat="1" applyFont="1" applyFill="1" applyBorder="1" applyAlignment="1">
      <alignment/>
    </xf>
    <xf numFmtId="0" fontId="3" fillId="0" borderId="34" xfId="0" applyFont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wrapText="1"/>
    </xf>
    <xf numFmtId="169" fontId="3" fillId="0" borderId="34" xfId="42" applyNumberFormat="1" applyFont="1" applyFill="1" applyBorder="1" applyAlignment="1">
      <alignment/>
    </xf>
    <xf numFmtId="169" fontId="1" fillId="0" borderId="34" xfId="42" applyNumberFormat="1" applyFont="1" applyFill="1" applyBorder="1" applyAlignment="1">
      <alignment/>
    </xf>
    <xf numFmtId="0" fontId="4" fillId="0" borderId="50" xfId="0" applyFont="1" applyFill="1" applyBorder="1" applyAlignment="1">
      <alignment horizontal="center" wrapText="1"/>
    </xf>
    <xf numFmtId="165" fontId="1" fillId="0" borderId="60" xfId="0" applyNumberFormat="1" applyFont="1" applyFill="1" applyBorder="1" applyAlignment="1">
      <alignment/>
    </xf>
    <xf numFmtId="165" fontId="1" fillId="0" borderId="61" xfId="0" applyNumberFormat="1" applyFont="1" applyFill="1" applyBorder="1" applyAlignment="1">
      <alignment/>
    </xf>
    <xf numFmtId="165" fontId="1" fillId="0" borderId="62" xfId="0" applyNumberFormat="1" applyFont="1" applyFill="1" applyBorder="1" applyAlignment="1">
      <alignment/>
    </xf>
    <xf numFmtId="165" fontId="3" fillId="0" borderId="39" xfId="42" applyNumberFormat="1" applyFont="1" applyFill="1" applyBorder="1" applyAlignment="1">
      <alignment/>
    </xf>
    <xf numFmtId="169" fontId="1" fillId="0" borderId="63" xfId="42" applyNumberFormat="1" applyFont="1" applyFill="1" applyBorder="1" applyAlignment="1">
      <alignment/>
    </xf>
    <xf numFmtId="169" fontId="1" fillId="0" borderId="64" xfId="42" applyNumberFormat="1" applyFont="1" applyFill="1" applyBorder="1" applyAlignment="1">
      <alignment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65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3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66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67" xfId="0" applyFont="1" applyFill="1" applyBorder="1" applyAlignment="1">
      <alignment horizontal="left" vertical="center" wrapText="1"/>
    </xf>
    <xf numFmtId="0" fontId="3" fillId="0" borderId="68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35" xfId="0" applyFont="1" applyBorder="1" applyAlignment="1">
      <alignment horizontal="center" wrapText="1"/>
    </xf>
    <xf numFmtId="0" fontId="3" fillId="0" borderId="69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3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165" fontId="3" fillId="0" borderId="67" xfId="0" applyNumberFormat="1" applyFont="1" applyFill="1" applyBorder="1" applyAlignment="1">
      <alignment horizontal="left" wrapText="1"/>
    </xf>
    <xf numFmtId="165" fontId="3" fillId="0" borderId="68" xfId="0" applyNumberFormat="1" applyFont="1" applyFill="1" applyBorder="1" applyAlignment="1">
      <alignment horizontal="left" wrapText="1"/>
    </xf>
    <xf numFmtId="165" fontId="3" fillId="0" borderId="30" xfId="0" applyNumberFormat="1" applyFont="1" applyFill="1" applyBorder="1" applyAlignment="1">
      <alignment horizontal="left" wrapText="1"/>
    </xf>
    <xf numFmtId="165" fontId="3" fillId="0" borderId="15" xfId="0" applyNumberFormat="1" applyFont="1" applyFill="1" applyBorder="1" applyAlignment="1">
      <alignment horizontal="left" wrapText="1"/>
    </xf>
    <xf numFmtId="0" fontId="3" fillId="0" borderId="34" xfId="0" applyFont="1" applyFill="1" applyBorder="1" applyAlignment="1">
      <alignment horizontal="center"/>
    </xf>
    <xf numFmtId="0" fontId="3" fillId="0" borderId="40" xfId="0" applyFont="1" applyBorder="1" applyAlignment="1">
      <alignment horizontal="center" wrapText="1"/>
    </xf>
    <xf numFmtId="0" fontId="3" fillId="0" borderId="56" xfId="0" applyFont="1" applyBorder="1" applyAlignment="1">
      <alignment horizont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253</xdr:row>
      <xdr:rowOff>47625</xdr:rowOff>
    </xdr:from>
    <xdr:to>
      <xdr:col>0</xdr:col>
      <xdr:colOff>638175</xdr:colOff>
      <xdr:row>255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2092225"/>
          <a:ext cx="5334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304</xdr:row>
      <xdr:rowOff>47625</xdr:rowOff>
    </xdr:from>
    <xdr:to>
      <xdr:col>0</xdr:col>
      <xdr:colOff>638175</xdr:colOff>
      <xdr:row>307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2598300"/>
          <a:ext cx="533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356</xdr:row>
      <xdr:rowOff>47625</xdr:rowOff>
    </xdr:from>
    <xdr:to>
      <xdr:col>0</xdr:col>
      <xdr:colOff>638175</xdr:colOff>
      <xdr:row>359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3199625"/>
          <a:ext cx="5334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408</xdr:row>
      <xdr:rowOff>47625</xdr:rowOff>
    </xdr:from>
    <xdr:to>
      <xdr:col>0</xdr:col>
      <xdr:colOff>638175</xdr:colOff>
      <xdr:row>411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3820000"/>
          <a:ext cx="5334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460</xdr:row>
      <xdr:rowOff>47625</xdr:rowOff>
    </xdr:from>
    <xdr:to>
      <xdr:col>0</xdr:col>
      <xdr:colOff>638175</xdr:colOff>
      <xdr:row>463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4459425"/>
          <a:ext cx="5334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484</xdr:row>
      <xdr:rowOff>47625</xdr:rowOff>
    </xdr:from>
    <xdr:to>
      <xdr:col>0</xdr:col>
      <xdr:colOff>638175</xdr:colOff>
      <xdr:row>487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9479100"/>
          <a:ext cx="5334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05"/>
  <sheetViews>
    <sheetView tabSelected="1" zoomScale="115" zoomScaleNormal="115" zoomScalePageLayoutView="0" workbookViewId="0" topLeftCell="B493">
      <selection activeCell="P489" sqref="P489"/>
    </sheetView>
  </sheetViews>
  <sheetFormatPr defaultColWidth="9.140625" defaultRowHeight="15.75" customHeight="1"/>
  <cols>
    <col min="1" max="1" width="24.28125" style="2" customWidth="1"/>
    <col min="2" max="2" width="8.421875" style="26" customWidth="1"/>
    <col min="3" max="5" width="9.28125" style="26" customWidth="1"/>
    <col min="6" max="6" width="9.421875" style="26" customWidth="1"/>
    <col min="7" max="7" width="7.8515625" style="26" customWidth="1"/>
    <col min="8" max="8" width="9.28125" style="26" customWidth="1"/>
    <col min="9" max="9" width="9.421875" style="26" customWidth="1"/>
    <col min="10" max="10" width="9.00390625" style="26" customWidth="1"/>
    <col min="11" max="12" width="8.421875" style="26" customWidth="1"/>
    <col min="13" max="13" width="9.7109375" style="26" customWidth="1"/>
    <col min="14" max="14" width="10.00390625" style="26" customWidth="1"/>
    <col min="15" max="15" width="10.57421875" style="26" customWidth="1"/>
    <col min="16" max="16" width="9.28125" style="26" customWidth="1"/>
    <col min="17" max="17" width="8.28125" style="26" customWidth="1"/>
    <col min="18" max="18" width="9.7109375" style="26" customWidth="1"/>
    <col min="19" max="19" width="9.140625" style="26" customWidth="1"/>
    <col min="20" max="20" width="8.8515625" style="26" customWidth="1"/>
    <col min="21" max="21" width="9.57421875" style="26" customWidth="1"/>
    <col min="22" max="16384" width="9.140625" style="1" customWidth="1"/>
  </cols>
  <sheetData>
    <row r="1" spans="1:21" ht="15.75" customHeight="1">
      <c r="A1" s="196" t="s">
        <v>145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</row>
    <row r="2" spans="1:21" ht="15.75" customHeight="1">
      <c r="A2" s="192" t="s">
        <v>194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</row>
    <row r="3" spans="1:21" ht="15.75" customHeight="1">
      <c r="A3" s="47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ht="15.75" customHeight="1" thickBot="1">
      <c r="A4" s="19" t="s">
        <v>8</v>
      </c>
      <c r="U4" s="26" t="s">
        <v>193</v>
      </c>
    </row>
    <row r="5" spans="1:21" ht="15.75" customHeight="1">
      <c r="A5" s="193" t="s">
        <v>136</v>
      </c>
      <c r="B5" s="187" t="s">
        <v>0</v>
      </c>
      <c r="C5" s="188"/>
      <c r="D5" s="188"/>
      <c r="E5" s="188"/>
      <c r="F5" s="189"/>
      <c r="G5" s="187" t="s">
        <v>1</v>
      </c>
      <c r="H5" s="188"/>
      <c r="I5" s="188"/>
      <c r="J5" s="188"/>
      <c r="K5" s="189"/>
      <c r="L5" s="187" t="s">
        <v>2</v>
      </c>
      <c r="M5" s="188"/>
      <c r="N5" s="188"/>
      <c r="O5" s="188"/>
      <c r="P5" s="189"/>
      <c r="Q5" s="187" t="s">
        <v>6</v>
      </c>
      <c r="R5" s="188"/>
      <c r="S5" s="188"/>
      <c r="T5" s="188"/>
      <c r="U5" s="189"/>
    </row>
    <row r="6" spans="1:21" ht="15.75" customHeight="1">
      <c r="A6" s="194"/>
      <c r="B6" s="183" t="s">
        <v>178</v>
      </c>
      <c r="C6" s="184"/>
      <c r="D6" s="64" t="s">
        <v>179</v>
      </c>
      <c r="E6" s="185" t="s">
        <v>180</v>
      </c>
      <c r="F6" s="186"/>
      <c r="G6" s="183" t="s">
        <v>178</v>
      </c>
      <c r="H6" s="184"/>
      <c r="I6" s="64" t="s">
        <v>179</v>
      </c>
      <c r="J6" s="185" t="s">
        <v>180</v>
      </c>
      <c r="K6" s="186"/>
      <c r="L6" s="183" t="s">
        <v>178</v>
      </c>
      <c r="M6" s="184"/>
      <c r="N6" s="64" t="s">
        <v>179</v>
      </c>
      <c r="O6" s="185" t="s">
        <v>180</v>
      </c>
      <c r="P6" s="186"/>
      <c r="Q6" s="183" t="s">
        <v>178</v>
      </c>
      <c r="R6" s="184"/>
      <c r="S6" s="64" t="s">
        <v>179</v>
      </c>
      <c r="T6" s="185" t="s">
        <v>180</v>
      </c>
      <c r="U6" s="186"/>
    </row>
    <row r="7" spans="1:21" ht="39.75" customHeight="1" thickBot="1">
      <c r="A7" s="194"/>
      <c r="B7" s="114" t="s">
        <v>186</v>
      </c>
      <c r="C7" s="115" t="s">
        <v>187</v>
      </c>
      <c r="D7" s="115" t="s">
        <v>12</v>
      </c>
      <c r="E7" s="115" t="s">
        <v>177</v>
      </c>
      <c r="F7" s="116" t="s">
        <v>12</v>
      </c>
      <c r="G7" s="114" t="s">
        <v>186</v>
      </c>
      <c r="H7" s="115" t="s">
        <v>187</v>
      </c>
      <c r="I7" s="115" t="s">
        <v>12</v>
      </c>
      <c r="J7" s="115" t="s">
        <v>177</v>
      </c>
      <c r="K7" s="116" t="s">
        <v>12</v>
      </c>
      <c r="L7" s="114" t="s">
        <v>186</v>
      </c>
      <c r="M7" s="115" t="s">
        <v>187</v>
      </c>
      <c r="N7" s="115" t="s">
        <v>12</v>
      </c>
      <c r="O7" s="115" t="s">
        <v>177</v>
      </c>
      <c r="P7" s="116" t="s">
        <v>12</v>
      </c>
      <c r="Q7" s="114" t="s">
        <v>186</v>
      </c>
      <c r="R7" s="115" t="s">
        <v>187</v>
      </c>
      <c r="S7" s="115" t="s">
        <v>12</v>
      </c>
      <c r="T7" s="115" t="s">
        <v>177</v>
      </c>
      <c r="U7" s="116" t="s">
        <v>12</v>
      </c>
    </row>
    <row r="8" spans="1:21" ht="13.5" customHeight="1" thickBot="1">
      <c r="A8" s="195"/>
      <c r="B8" s="122">
        <v>1</v>
      </c>
      <c r="C8" s="123">
        <v>2</v>
      </c>
      <c r="D8" s="123">
        <v>3</v>
      </c>
      <c r="E8" s="123">
        <v>4</v>
      </c>
      <c r="F8" s="124">
        <v>5</v>
      </c>
      <c r="G8" s="122">
        <v>6</v>
      </c>
      <c r="H8" s="123">
        <v>7</v>
      </c>
      <c r="I8" s="123">
        <v>8</v>
      </c>
      <c r="J8" s="123">
        <v>9</v>
      </c>
      <c r="K8" s="124">
        <v>10</v>
      </c>
      <c r="L8" s="122">
        <v>11</v>
      </c>
      <c r="M8" s="123">
        <v>12</v>
      </c>
      <c r="N8" s="123">
        <v>13</v>
      </c>
      <c r="O8" s="123">
        <v>14</v>
      </c>
      <c r="P8" s="124">
        <v>15</v>
      </c>
      <c r="Q8" s="122" t="s">
        <v>181</v>
      </c>
      <c r="R8" s="123" t="s">
        <v>182</v>
      </c>
      <c r="S8" s="123" t="s">
        <v>183</v>
      </c>
      <c r="T8" s="123" t="s">
        <v>184</v>
      </c>
      <c r="U8" s="124" t="s">
        <v>185</v>
      </c>
    </row>
    <row r="9" spans="1:31" ht="15.75" customHeight="1">
      <c r="A9" s="20" t="s">
        <v>13</v>
      </c>
      <c r="B9" s="82">
        <v>3570</v>
      </c>
      <c r="C9" s="85">
        <v>412.526</v>
      </c>
      <c r="D9" s="85">
        <v>429.278</v>
      </c>
      <c r="E9" s="78">
        <v>2138</v>
      </c>
      <c r="F9" s="85">
        <v>299.244</v>
      </c>
      <c r="G9" s="82">
        <v>224</v>
      </c>
      <c r="H9" s="85">
        <v>89.295</v>
      </c>
      <c r="I9" s="85">
        <v>88.79</v>
      </c>
      <c r="J9" s="78">
        <v>292</v>
      </c>
      <c r="K9" s="85">
        <v>90.493</v>
      </c>
      <c r="L9" s="82">
        <v>33</v>
      </c>
      <c r="M9" s="85">
        <v>114.667</v>
      </c>
      <c r="N9" s="85">
        <v>67.09899999999999</v>
      </c>
      <c r="O9" s="78">
        <v>50</v>
      </c>
      <c r="P9" s="85">
        <v>39.609</v>
      </c>
      <c r="Q9" s="82">
        <f>B9+G9+L9</f>
        <v>3827</v>
      </c>
      <c r="R9" s="85">
        <f>C9+H9+M9</f>
        <v>616.488</v>
      </c>
      <c r="S9" s="85">
        <f>D9+I9+N9</f>
        <v>585.1669999999999</v>
      </c>
      <c r="T9" s="78">
        <f>E9+J9+O9</f>
        <v>2480</v>
      </c>
      <c r="U9" s="117">
        <f>F9+K9+P9</f>
        <v>429.346</v>
      </c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21" ht="15.75" customHeight="1">
      <c r="A10" s="21" t="s">
        <v>18</v>
      </c>
      <c r="B10" s="83">
        <v>112661</v>
      </c>
      <c r="C10" s="86">
        <v>10396.985000000002</v>
      </c>
      <c r="D10" s="86">
        <v>9543.192000000001</v>
      </c>
      <c r="E10" s="79">
        <v>95060</v>
      </c>
      <c r="F10" s="86">
        <v>10192.046</v>
      </c>
      <c r="G10" s="83">
        <v>4846</v>
      </c>
      <c r="H10" s="86">
        <v>3779.2070000000003</v>
      </c>
      <c r="I10" s="86">
        <v>2698.878</v>
      </c>
      <c r="J10" s="79">
        <v>4894</v>
      </c>
      <c r="K10" s="86">
        <v>2399.7099999999996</v>
      </c>
      <c r="L10" s="83">
        <v>822</v>
      </c>
      <c r="M10" s="86">
        <v>4008.9660000000003</v>
      </c>
      <c r="N10" s="86">
        <v>2193.391</v>
      </c>
      <c r="O10" s="79">
        <v>528</v>
      </c>
      <c r="P10" s="86">
        <v>976.304</v>
      </c>
      <c r="Q10" s="83">
        <f aca="true" t="shared" si="0" ref="Q10:Q45">B10+G10+L10</f>
        <v>118329</v>
      </c>
      <c r="R10" s="86">
        <f aca="true" t="shared" si="1" ref="R10:R45">C10+H10+M10</f>
        <v>18185.158000000003</v>
      </c>
      <c r="S10" s="86">
        <f aca="true" t="shared" si="2" ref="S10:S45">D10+I10+N10</f>
        <v>14435.461000000001</v>
      </c>
      <c r="T10" s="79">
        <f aca="true" t="shared" si="3" ref="T10:T45">E10+J10+O10</f>
        <v>100482</v>
      </c>
      <c r="U10" s="118">
        <f aca="true" t="shared" si="4" ref="U10:U45">F10+K10+P10</f>
        <v>13568.06</v>
      </c>
    </row>
    <row r="11" spans="1:21" ht="15.75" customHeight="1">
      <c r="A11" s="21" t="s">
        <v>22</v>
      </c>
      <c r="B11" s="83">
        <v>99443</v>
      </c>
      <c r="C11" s="86">
        <v>8994.288999999999</v>
      </c>
      <c r="D11" s="86">
        <v>8141.096999999999</v>
      </c>
      <c r="E11" s="79">
        <v>91226</v>
      </c>
      <c r="F11" s="86">
        <v>8303.457</v>
      </c>
      <c r="G11" s="83">
        <v>3594</v>
      </c>
      <c r="H11" s="86">
        <v>3268.269</v>
      </c>
      <c r="I11" s="86">
        <v>2350.849</v>
      </c>
      <c r="J11" s="79">
        <v>3023</v>
      </c>
      <c r="K11" s="86">
        <v>2028.103</v>
      </c>
      <c r="L11" s="83">
        <v>600</v>
      </c>
      <c r="M11" s="86">
        <v>2776.441</v>
      </c>
      <c r="N11" s="86">
        <v>1580.348</v>
      </c>
      <c r="O11" s="79">
        <v>369</v>
      </c>
      <c r="P11" s="86">
        <v>1118.771</v>
      </c>
      <c r="Q11" s="83">
        <f t="shared" si="0"/>
        <v>103637</v>
      </c>
      <c r="R11" s="86">
        <f t="shared" si="1"/>
        <v>15038.999</v>
      </c>
      <c r="S11" s="86">
        <f t="shared" si="2"/>
        <v>12072.294</v>
      </c>
      <c r="T11" s="79">
        <f t="shared" si="3"/>
        <v>94618</v>
      </c>
      <c r="U11" s="118">
        <f t="shared" si="4"/>
        <v>11450.331000000002</v>
      </c>
    </row>
    <row r="12" spans="1:21" ht="15.75" customHeight="1">
      <c r="A12" s="21" t="s">
        <v>27</v>
      </c>
      <c r="B12" s="83">
        <v>48597</v>
      </c>
      <c r="C12" s="86">
        <v>4023.9030000000002</v>
      </c>
      <c r="D12" s="86">
        <v>3702.705</v>
      </c>
      <c r="E12" s="79">
        <v>46473</v>
      </c>
      <c r="F12" s="86">
        <v>4064.7729999999997</v>
      </c>
      <c r="G12" s="83">
        <v>3224</v>
      </c>
      <c r="H12" s="86">
        <v>1013.785</v>
      </c>
      <c r="I12" s="86">
        <v>939.872</v>
      </c>
      <c r="J12" s="79">
        <v>4787</v>
      </c>
      <c r="K12" s="86">
        <v>1585.2669999999998</v>
      </c>
      <c r="L12" s="83">
        <v>327</v>
      </c>
      <c r="M12" s="86">
        <v>196.59900000000002</v>
      </c>
      <c r="N12" s="86">
        <v>210.39</v>
      </c>
      <c r="O12" s="79">
        <v>385</v>
      </c>
      <c r="P12" s="86">
        <v>282.16600000000005</v>
      </c>
      <c r="Q12" s="83">
        <f t="shared" si="0"/>
        <v>52148</v>
      </c>
      <c r="R12" s="86">
        <f t="shared" si="1"/>
        <v>5234.287</v>
      </c>
      <c r="S12" s="86">
        <f t="shared" si="2"/>
        <v>4852.967000000001</v>
      </c>
      <c r="T12" s="79">
        <f t="shared" si="3"/>
        <v>51645</v>
      </c>
      <c r="U12" s="118">
        <f t="shared" si="4"/>
        <v>5932.205999999999</v>
      </c>
    </row>
    <row r="13" spans="1:21" ht="15.75" customHeight="1">
      <c r="A13" s="21" t="s">
        <v>32</v>
      </c>
      <c r="B13" s="83">
        <v>2751</v>
      </c>
      <c r="C13" s="86">
        <v>382.144</v>
      </c>
      <c r="D13" s="86">
        <v>385.456</v>
      </c>
      <c r="E13" s="79">
        <v>2035</v>
      </c>
      <c r="F13" s="86">
        <v>327.67</v>
      </c>
      <c r="G13" s="83">
        <v>206</v>
      </c>
      <c r="H13" s="86">
        <v>63.3</v>
      </c>
      <c r="I13" s="86">
        <v>56.54900000000001</v>
      </c>
      <c r="J13" s="79">
        <v>289</v>
      </c>
      <c r="K13" s="86">
        <v>97.63099999999999</v>
      </c>
      <c r="L13" s="83">
        <v>22</v>
      </c>
      <c r="M13" s="86">
        <v>14.882000000000001</v>
      </c>
      <c r="N13" s="86">
        <v>11.18</v>
      </c>
      <c r="O13" s="79">
        <v>26</v>
      </c>
      <c r="P13" s="86">
        <v>13.706</v>
      </c>
      <c r="Q13" s="83">
        <f t="shared" si="0"/>
        <v>2979</v>
      </c>
      <c r="R13" s="86">
        <f t="shared" si="1"/>
        <v>460.326</v>
      </c>
      <c r="S13" s="86">
        <f t="shared" si="2"/>
        <v>453.185</v>
      </c>
      <c r="T13" s="79">
        <f t="shared" si="3"/>
        <v>2350</v>
      </c>
      <c r="U13" s="118">
        <f t="shared" si="4"/>
        <v>439.007</v>
      </c>
    </row>
    <row r="14" spans="1:21" ht="15.75" customHeight="1">
      <c r="A14" s="21" t="s">
        <v>147</v>
      </c>
      <c r="B14" s="83">
        <v>8678</v>
      </c>
      <c r="C14" s="86">
        <v>1312.688</v>
      </c>
      <c r="D14" s="86">
        <v>1305.571</v>
      </c>
      <c r="E14" s="79">
        <v>10073</v>
      </c>
      <c r="F14" s="86">
        <v>1651.8260000000002</v>
      </c>
      <c r="G14" s="83">
        <v>1726</v>
      </c>
      <c r="H14" s="86">
        <v>866.232</v>
      </c>
      <c r="I14" s="86">
        <v>821.654</v>
      </c>
      <c r="J14" s="79">
        <v>1641</v>
      </c>
      <c r="K14" s="86">
        <v>978.5659999999999</v>
      </c>
      <c r="L14" s="83">
        <v>258</v>
      </c>
      <c r="M14" s="86">
        <v>586.087</v>
      </c>
      <c r="N14" s="86">
        <v>522.696</v>
      </c>
      <c r="O14" s="79">
        <v>154</v>
      </c>
      <c r="P14" s="86">
        <v>265.93100000000004</v>
      </c>
      <c r="Q14" s="83">
        <f t="shared" si="0"/>
        <v>10662</v>
      </c>
      <c r="R14" s="86">
        <f t="shared" si="1"/>
        <v>2765.007</v>
      </c>
      <c r="S14" s="86">
        <f t="shared" si="2"/>
        <v>2649.921</v>
      </c>
      <c r="T14" s="79">
        <f t="shared" si="3"/>
        <v>11868</v>
      </c>
      <c r="U14" s="118">
        <f t="shared" si="4"/>
        <v>2896.3230000000003</v>
      </c>
    </row>
    <row r="15" spans="1:21" ht="15.75" customHeight="1">
      <c r="A15" s="21" t="s">
        <v>37</v>
      </c>
      <c r="B15" s="83">
        <v>21070</v>
      </c>
      <c r="C15" s="86">
        <v>1768.0080000000003</v>
      </c>
      <c r="D15" s="86">
        <v>1526.878</v>
      </c>
      <c r="E15" s="79">
        <v>21424</v>
      </c>
      <c r="F15" s="86">
        <v>2018.634</v>
      </c>
      <c r="G15" s="83">
        <v>1692</v>
      </c>
      <c r="H15" s="86">
        <v>1180.9399999999998</v>
      </c>
      <c r="I15" s="86">
        <v>1170.071</v>
      </c>
      <c r="J15" s="79">
        <v>1647</v>
      </c>
      <c r="K15" s="86">
        <v>785.0920000000001</v>
      </c>
      <c r="L15" s="83">
        <v>212</v>
      </c>
      <c r="M15" s="86">
        <v>871.9859999999999</v>
      </c>
      <c r="N15" s="86">
        <v>940.2309999999999</v>
      </c>
      <c r="O15" s="79">
        <v>205</v>
      </c>
      <c r="P15" s="86">
        <v>238.04</v>
      </c>
      <c r="Q15" s="83">
        <f t="shared" si="0"/>
        <v>22974</v>
      </c>
      <c r="R15" s="86">
        <f t="shared" si="1"/>
        <v>3820.934</v>
      </c>
      <c r="S15" s="86">
        <f t="shared" si="2"/>
        <v>3637.1799999999994</v>
      </c>
      <c r="T15" s="79">
        <f t="shared" si="3"/>
        <v>23276</v>
      </c>
      <c r="U15" s="118">
        <f t="shared" si="4"/>
        <v>3041.766</v>
      </c>
    </row>
    <row r="16" spans="1:21" ht="15.75" customHeight="1">
      <c r="A16" s="21" t="s">
        <v>42</v>
      </c>
      <c r="B16" s="83">
        <v>30368</v>
      </c>
      <c r="C16" s="86">
        <v>5185.5689999999995</v>
      </c>
      <c r="D16" s="86">
        <v>5801.962</v>
      </c>
      <c r="E16" s="79">
        <v>37610</v>
      </c>
      <c r="F16" s="86">
        <v>4184.705</v>
      </c>
      <c r="G16" s="83">
        <v>4636</v>
      </c>
      <c r="H16" s="86">
        <v>2579.3</v>
      </c>
      <c r="I16" s="86">
        <v>2332.216</v>
      </c>
      <c r="J16" s="79">
        <v>4120</v>
      </c>
      <c r="K16" s="86">
        <v>1713.7020000000002</v>
      </c>
      <c r="L16" s="83">
        <v>379</v>
      </c>
      <c r="M16" s="86">
        <v>8058.486999999999</v>
      </c>
      <c r="N16" s="86">
        <v>8018.31</v>
      </c>
      <c r="O16" s="79">
        <v>194</v>
      </c>
      <c r="P16" s="86">
        <v>416.905</v>
      </c>
      <c r="Q16" s="83">
        <f t="shared" si="0"/>
        <v>35383</v>
      </c>
      <c r="R16" s="86">
        <f t="shared" si="1"/>
        <v>15823.356</v>
      </c>
      <c r="S16" s="86">
        <f t="shared" si="2"/>
        <v>16152.488000000001</v>
      </c>
      <c r="T16" s="79">
        <f t="shared" si="3"/>
        <v>41924</v>
      </c>
      <c r="U16" s="118">
        <f t="shared" si="4"/>
        <v>6315.312</v>
      </c>
    </row>
    <row r="17" spans="1:21" ht="15.75" customHeight="1">
      <c r="A17" s="21" t="s">
        <v>45</v>
      </c>
      <c r="B17" s="83">
        <v>27774</v>
      </c>
      <c r="C17" s="86">
        <v>5704.967999999999</v>
      </c>
      <c r="D17" s="86">
        <v>5466.900999999999</v>
      </c>
      <c r="E17" s="79">
        <v>29129</v>
      </c>
      <c r="F17" s="86">
        <v>5779.410999999999</v>
      </c>
      <c r="G17" s="83">
        <v>4535</v>
      </c>
      <c r="H17" s="86">
        <v>2390.764</v>
      </c>
      <c r="I17" s="86">
        <v>2197.305</v>
      </c>
      <c r="J17" s="79">
        <v>2820</v>
      </c>
      <c r="K17" s="86">
        <v>1606.647</v>
      </c>
      <c r="L17" s="83">
        <v>475</v>
      </c>
      <c r="M17" s="86">
        <v>1025.1839999999997</v>
      </c>
      <c r="N17" s="86">
        <v>947.5139999999999</v>
      </c>
      <c r="O17" s="79">
        <v>190</v>
      </c>
      <c r="P17" s="86">
        <v>319.103</v>
      </c>
      <c r="Q17" s="83">
        <f t="shared" si="0"/>
        <v>32784</v>
      </c>
      <c r="R17" s="86">
        <f t="shared" si="1"/>
        <v>9120.916</v>
      </c>
      <c r="S17" s="86">
        <f t="shared" si="2"/>
        <v>8611.719999999998</v>
      </c>
      <c r="T17" s="79">
        <f t="shared" si="3"/>
        <v>32139</v>
      </c>
      <c r="U17" s="118">
        <f t="shared" si="4"/>
        <v>7705.160999999999</v>
      </c>
    </row>
    <row r="18" spans="1:21" ht="15.75" customHeight="1">
      <c r="A18" s="21" t="s">
        <v>49</v>
      </c>
      <c r="B18" s="83">
        <v>9254</v>
      </c>
      <c r="C18" s="86">
        <v>769.787</v>
      </c>
      <c r="D18" s="86">
        <v>632.8510000000001</v>
      </c>
      <c r="E18" s="79">
        <v>8545</v>
      </c>
      <c r="F18" s="86">
        <v>860.695</v>
      </c>
      <c r="G18" s="83">
        <v>428</v>
      </c>
      <c r="H18" s="86">
        <v>153.44</v>
      </c>
      <c r="I18" s="86">
        <v>132.419</v>
      </c>
      <c r="J18" s="79">
        <v>249</v>
      </c>
      <c r="K18" s="86">
        <v>159.193</v>
      </c>
      <c r="L18" s="83">
        <v>12</v>
      </c>
      <c r="M18" s="86">
        <v>6.635</v>
      </c>
      <c r="N18" s="86">
        <v>4.009</v>
      </c>
      <c r="O18" s="79">
        <v>10</v>
      </c>
      <c r="P18" s="86">
        <v>12.558</v>
      </c>
      <c r="Q18" s="83">
        <f t="shared" si="0"/>
        <v>9694</v>
      </c>
      <c r="R18" s="86">
        <f t="shared" si="1"/>
        <v>929.8620000000001</v>
      </c>
      <c r="S18" s="86">
        <f t="shared" si="2"/>
        <v>769.2790000000001</v>
      </c>
      <c r="T18" s="79">
        <f t="shared" si="3"/>
        <v>8804</v>
      </c>
      <c r="U18" s="118">
        <f t="shared" si="4"/>
        <v>1032.4460000000001</v>
      </c>
    </row>
    <row r="19" spans="1:21" ht="15.75" customHeight="1">
      <c r="A19" s="21" t="s">
        <v>51</v>
      </c>
      <c r="B19" s="83">
        <v>16387</v>
      </c>
      <c r="C19" s="86">
        <v>3042.579</v>
      </c>
      <c r="D19" s="86">
        <v>2476.56</v>
      </c>
      <c r="E19" s="79">
        <v>16269</v>
      </c>
      <c r="F19" s="86">
        <v>3151.9340000000007</v>
      </c>
      <c r="G19" s="83">
        <v>3037</v>
      </c>
      <c r="H19" s="86">
        <v>1329.3809999999999</v>
      </c>
      <c r="I19" s="86">
        <v>1254.484</v>
      </c>
      <c r="J19" s="79">
        <v>2400</v>
      </c>
      <c r="K19" s="86">
        <v>1347.4389999999999</v>
      </c>
      <c r="L19" s="83">
        <v>275</v>
      </c>
      <c r="M19" s="86">
        <v>363.61999999999995</v>
      </c>
      <c r="N19" s="86">
        <v>321.34000000000003</v>
      </c>
      <c r="O19" s="79">
        <v>128</v>
      </c>
      <c r="P19" s="86">
        <v>205.675</v>
      </c>
      <c r="Q19" s="83">
        <f t="shared" si="0"/>
        <v>19699</v>
      </c>
      <c r="R19" s="86">
        <f t="shared" si="1"/>
        <v>4735.58</v>
      </c>
      <c r="S19" s="86">
        <f t="shared" si="2"/>
        <v>4052.384</v>
      </c>
      <c r="T19" s="79">
        <f t="shared" si="3"/>
        <v>18797</v>
      </c>
      <c r="U19" s="118">
        <f t="shared" si="4"/>
        <v>4705.048000000001</v>
      </c>
    </row>
    <row r="20" spans="1:21" ht="15.75" customHeight="1">
      <c r="A20" s="21" t="s">
        <v>56</v>
      </c>
      <c r="B20" s="83">
        <v>107</v>
      </c>
      <c r="C20" s="86">
        <v>4172.765</v>
      </c>
      <c r="D20" s="86">
        <v>772.822</v>
      </c>
      <c r="E20" s="79">
        <v>137</v>
      </c>
      <c r="F20" s="86">
        <v>4169.032999999999</v>
      </c>
      <c r="G20" s="83">
        <v>14</v>
      </c>
      <c r="H20" s="86">
        <v>4.662000000000001</v>
      </c>
      <c r="I20" s="86">
        <v>3.944</v>
      </c>
      <c r="J20" s="79">
        <v>13</v>
      </c>
      <c r="K20" s="86">
        <v>4.756</v>
      </c>
      <c r="L20" s="83">
        <v>19</v>
      </c>
      <c r="M20" s="86">
        <v>112825.043</v>
      </c>
      <c r="N20" s="86">
        <v>102565.75399999999</v>
      </c>
      <c r="O20" s="79">
        <v>18</v>
      </c>
      <c r="P20" s="86">
        <v>11221.876</v>
      </c>
      <c r="Q20" s="83">
        <f t="shared" si="0"/>
        <v>140</v>
      </c>
      <c r="R20" s="86">
        <f t="shared" si="1"/>
        <v>117002.47</v>
      </c>
      <c r="S20" s="86">
        <f t="shared" si="2"/>
        <v>103342.51999999999</v>
      </c>
      <c r="T20" s="79">
        <f t="shared" si="3"/>
        <v>168</v>
      </c>
      <c r="U20" s="118">
        <f t="shared" si="4"/>
        <v>15395.665</v>
      </c>
    </row>
    <row r="21" spans="1:21" ht="15.75" customHeight="1">
      <c r="A21" s="21" t="s">
        <v>66</v>
      </c>
      <c r="B21" s="83">
        <v>2521</v>
      </c>
      <c r="C21" s="86">
        <v>213.647</v>
      </c>
      <c r="D21" s="86">
        <v>220.78799999999998</v>
      </c>
      <c r="E21" s="79">
        <v>1985</v>
      </c>
      <c r="F21" s="86">
        <v>186.474</v>
      </c>
      <c r="G21" s="83">
        <v>134</v>
      </c>
      <c r="H21" s="86">
        <v>48.879</v>
      </c>
      <c r="I21" s="86">
        <v>40.823</v>
      </c>
      <c r="J21" s="79">
        <v>134</v>
      </c>
      <c r="K21" s="86">
        <v>49.373</v>
      </c>
      <c r="L21" s="83">
        <v>11</v>
      </c>
      <c r="M21" s="86">
        <v>6.077999999999999</v>
      </c>
      <c r="N21" s="86">
        <v>5.669</v>
      </c>
      <c r="O21" s="79">
        <v>13</v>
      </c>
      <c r="P21" s="86">
        <v>9.247</v>
      </c>
      <c r="Q21" s="83">
        <f t="shared" si="0"/>
        <v>2666</v>
      </c>
      <c r="R21" s="86">
        <f t="shared" si="1"/>
        <v>268.604</v>
      </c>
      <c r="S21" s="86">
        <f t="shared" si="2"/>
        <v>267.28</v>
      </c>
      <c r="T21" s="79">
        <f t="shared" si="3"/>
        <v>2132</v>
      </c>
      <c r="U21" s="118">
        <f t="shared" si="4"/>
        <v>245.094</v>
      </c>
    </row>
    <row r="22" spans="1:21" ht="15.75" customHeight="1">
      <c r="A22" s="21" t="s">
        <v>61</v>
      </c>
      <c r="B22" s="83">
        <v>39042</v>
      </c>
      <c r="C22" s="86">
        <v>4685.472</v>
      </c>
      <c r="D22" s="86">
        <v>4466.086</v>
      </c>
      <c r="E22" s="79">
        <v>43947</v>
      </c>
      <c r="F22" s="86">
        <v>5792.102</v>
      </c>
      <c r="G22" s="83">
        <v>2489</v>
      </c>
      <c r="H22" s="86">
        <v>1737.975</v>
      </c>
      <c r="I22" s="86">
        <v>1553.298</v>
      </c>
      <c r="J22" s="79">
        <v>3309</v>
      </c>
      <c r="K22" s="86">
        <v>1776.8629999999998</v>
      </c>
      <c r="L22" s="83">
        <v>226</v>
      </c>
      <c r="M22" s="86">
        <v>706.203</v>
      </c>
      <c r="N22" s="86">
        <v>464.853</v>
      </c>
      <c r="O22" s="79">
        <v>268</v>
      </c>
      <c r="P22" s="86">
        <v>406.869</v>
      </c>
      <c r="Q22" s="83">
        <f t="shared" si="0"/>
        <v>41757</v>
      </c>
      <c r="R22" s="86">
        <f t="shared" si="1"/>
        <v>7129.65</v>
      </c>
      <c r="S22" s="86">
        <f t="shared" si="2"/>
        <v>6484.237</v>
      </c>
      <c r="T22" s="79">
        <f t="shared" si="3"/>
        <v>47524</v>
      </c>
      <c r="U22" s="118">
        <f t="shared" si="4"/>
        <v>7975.834</v>
      </c>
    </row>
    <row r="23" spans="1:21" ht="15.75" customHeight="1">
      <c r="A23" s="21" t="s">
        <v>70</v>
      </c>
      <c r="B23" s="83">
        <v>22047</v>
      </c>
      <c r="C23" s="86">
        <v>3495.997</v>
      </c>
      <c r="D23" s="86">
        <v>3331.785</v>
      </c>
      <c r="E23" s="79">
        <v>23252</v>
      </c>
      <c r="F23" s="86">
        <v>3365.8670000000006</v>
      </c>
      <c r="G23" s="83">
        <v>3482</v>
      </c>
      <c r="H23" s="86">
        <v>1990.4370000000001</v>
      </c>
      <c r="I23" s="86">
        <v>1750.9399999999998</v>
      </c>
      <c r="J23" s="79">
        <v>2219</v>
      </c>
      <c r="K23" s="86">
        <v>1312.638</v>
      </c>
      <c r="L23" s="83">
        <v>450</v>
      </c>
      <c r="M23" s="86">
        <v>1086.0349999999999</v>
      </c>
      <c r="N23" s="86">
        <v>895.2929999999999</v>
      </c>
      <c r="O23" s="79">
        <v>157</v>
      </c>
      <c r="P23" s="86">
        <v>499.322</v>
      </c>
      <c r="Q23" s="83">
        <f t="shared" si="0"/>
        <v>25979</v>
      </c>
      <c r="R23" s="86">
        <f t="shared" si="1"/>
        <v>6572.469</v>
      </c>
      <c r="S23" s="86">
        <f t="shared" si="2"/>
        <v>5978.017999999999</v>
      </c>
      <c r="T23" s="79">
        <f t="shared" si="3"/>
        <v>25628</v>
      </c>
      <c r="U23" s="118">
        <f t="shared" si="4"/>
        <v>5177.827000000001</v>
      </c>
    </row>
    <row r="24" spans="1:21" ht="15.75" customHeight="1">
      <c r="A24" s="21" t="s">
        <v>75</v>
      </c>
      <c r="B24" s="83">
        <v>57467</v>
      </c>
      <c r="C24" s="86">
        <v>6630.452</v>
      </c>
      <c r="D24" s="86">
        <v>6148.65</v>
      </c>
      <c r="E24" s="79">
        <v>47329</v>
      </c>
      <c r="F24" s="86">
        <v>4191.442999999999</v>
      </c>
      <c r="G24" s="83">
        <v>2470</v>
      </c>
      <c r="H24" s="86">
        <v>1884.5230000000001</v>
      </c>
      <c r="I24" s="86">
        <v>1678.254</v>
      </c>
      <c r="J24" s="79">
        <v>1783</v>
      </c>
      <c r="K24" s="86">
        <v>965.6959999999999</v>
      </c>
      <c r="L24" s="83">
        <v>716</v>
      </c>
      <c r="M24" s="86">
        <v>2028.9720000000002</v>
      </c>
      <c r="N24" s="86">
        <v>1844.963</v>
      </c>
      <c r="O24" s="79">
        <v>309</v>
      </c>
      <c r="P24" s="86">
        <v>562.544</v>
      </c>
      <c r="Q24" s="83">
        <f t="shared" si="0"/>
        <v>60653</v>
      </c>
      <c r="R24" s="86">
        <f t="shared" si="1"/>
        <v>10543.947</v>
      </c>
      <c r="S24" s="86">
        <f t="shared" si="2"/>
        <v>9671.867</v>
      </c>
      <c r="T24" s="79">
        <f t="shared" si="3"/>
        <v>49421</v>
      </c>
      <c r="U24" s="118">
        <f t="shared" si="4"/>
        <v>5719.682999999999</v>
      </c>
    </row>
    <row r="25" spans="1:21" ht="15.75" customHeight="1">
      <c r="A25" s="21" t="s">
        <v>79</v>
      </c>
      <c r="B25" s="83">
        <v>9471</v>
      </c>
      <c r="C25" s="86">
        <v>868.1709999999999</v>
      </c>
      <c r="D25" s="86">
        <v>771.3580000000002</v>
      </c>
      <c r="E25" s="79">
        <v>9418</v>
      </c>
      <c r="F25" s="86">
        <v>779.093</v>
      </c>
      <c r="G25" s="83">
        <v>923</v>
      </c>
      <c r="H25" s="86">
        <v>480.106</v>
      </c>
      <c r="I25" s="86">
        <v>474.13700000000006</v>
      </c>
      <c r="J25" s="79">
        <v>1342</v>
      </c>
      <c r="K25" s="86">
        <v>432.105</v>
      </c>
      <c r="L25" s="83">
        <v>83</v>
      </c>
      <c r="M25" s="86">
        <v>82.65099999999998</v>
      </c>
      <c r="N25" s="86">
        <v>78.62</v>
      </c>
      <c r="O25" s="79">
        <v>87</v>
      </c>
      <c r="P25" s="86">
        <v>82.80100000000002</v>
      </c>
      <c r="Q25" s="83">
        <f t="shared" si="0"/>
        <v>10477</v>
      </c>
      <c r="R25" s="86">
        <f t="shared" si="1"/>
        <v>1430.928</v>
      </c>
      <c r="S25" s="86">
        <f t="shared" si="2"/>
        <v>1324.1150000000002</v>
      </c>
      <c r="T25" s="79">
        <f t="shared" si="3"/>
        <v>10847</v>
      </c>
      <c r="U25" s="118">
        <f t="shared" si="4"/>
        <v>1293.9989999999998</v>
      </c>
    </row>
    <row r="26" spans="1:21" ht="15.75" customHeight="1">
      <c r="A26" s="21" t="s">
        <v>83</v>
      </c>
      <c r="B26" s="83">
        <v>3912</v>
      </c>
      <c r="C26" s="86">
        <v>4636.836000000001</v>
      </c>
      <c r="D26" s="86">
        <v>3812.515</v>
      </c>
      <c r="E26" s="79">
        <v>5874</v>
      </c>
      <c r="F26" s="86">
        <v>4577.432</v>
      </c>
      <c r="G26" s="83">
        <v>712</v>
      </c>
      <c r="H26" s="86">
        <v>1574.8159999999998</v>
      </c>
      <c r="I26" s="86">
        <v>1020.229</v>
      </c>
      <c r="J26" s="79">
        <v>1117</v>
      </c>
      <c r="K26" s="86">
        <v>1038.135</v>
      </c>
      <c r="L26" s="83">
        <v>113</v>
      </c>
      <c r="M26" s="86">
        <v>8475.149</v>
      </c>
      <c r="N26" s="86">
        <v>3820.4379999999996</v>
      </c>
      <c r="O26" s="79">
        <v>250</v>
      </c>
      <c r="P26" s="86">
        <v>2195.341</v>
      </c>
      <c r="Q26" s="83">
        <f t="shared" si="0"/>
        <v>4737</v>
      </c>
      <c r="R26" s="86">
        <f t="shared" si="1"/>
        <v>14686.801</v>
      </c>
      <c r="S26" s="86">
        <f t="shared" si="2"/>
        <v>8653.181999999999</v>
      </c>
      <c r="T26" s="79">
        <f t="shared" si="3"/>
        <v>7241</v>
      </c>
      <c r="U26" s="118">
        <f t="shared" si="4"/>
        <v>7810.907999999999</v>
      </c>
    </row>
    <row r="27" spans="1:21" ht="15.75" customHeight="1">
      <c r="A27" s="21" t="s">
        <v>87</v>
      </c>
      <c r="B27" s="83">
        <v>72794</v>
      </c>
      <c r="C27" s="86">
        <v>5248.014</v>
      </c>
      <c r="D27" s="86">
        <v>4655.915999999999</v>
      </c>
      <c r="E27" s="79">
        <v>61956</v>
      </c>
      <c r="F27" s="86">
        <v>4809.268</v>
      </c>
      <c r="G27" s="83">
        <v>2130</v>
      </c>
      <c r="H27" s="86">
        <v>1036.04</v>
      </c>
      <c r="I27" s="86">
        <v>1007.3530000000001</v>
      </c>
      <c r="J27" s="79">
        <v>1631</v>
      </c>
      <c r="K27" s="86">
        <v>789.2429999999999</v>
      </c>
      <c r="L27" s="83">
        <v>327</v>
      </c>
      <c r="M27" s="86">
        <v>396.34799999999996</v>
      </c>
      <c r="N27" s="86">
        <v>357.63700000000006</v>
      </c>
      <c r="O27" s="79">
        <v>156</v>
      </c>
      <c r="P27" s="86">
        <v>186.09100000000004</v>
      </c>
      <c r="Q27" s="83">
        <f t="shared" si="0"/>
        <v>75251</v>
      </c>
      <c r="R27" s="86">
        <f t="shared" si="1"/>
        <v>6680.402</v>
      </c>
      <c r="S27" s="86">
        <f t="shared" si="2"/>
        <v>6020.905999999999</v>
      </c>
      <c r="T27" s="79">
        <f t="shared" si="3"/>
        <v>63743</v>
      </c>
      <c r="U27" s="118">
        <f t="shared" si="4"/>
        <v>5784.602000000001</v>
      </c>
    </row>
    <row r="28" spans="1:21" ht="15.75" customHeight="1">
      <c r="A28" s="21" t="s">
        <v>91</v>
      </c>
      <c r="B28" s="83">
        <v>84006</v>
      </c>
      <c r="C28" s="86">
        <v>7119.267</v>
      </c>
      <c r="D28" s="86">
        <v>6468.419</v>
      </c>
      <c r="E28" s="79">
        <v>68192</v>
      </c>
      <c r="F28" s="86">
        <v>6050.709999999999</v>
      </c>
      <c r="G28" s="83">
        <v>1570</v>
      </c>
      <c r="H28" s="86">
        <v>1553.782</v>
      </c>
      <c r="I28" s="86">
        <v>1365.2610000000002</v>
      </c>
      <c r="J28" s="79">
        <v>1300</v>
      </c>
      <c r="K28" s="86">
        <v>878.9499999999999</v>
      </c>
      <c r="L28" s="83">
        <v>360</v>
      </c>
      <c r="M28" s="86">
        <v>1448.591</v>
      </c>
      <c r="N28" s="86">
        <v>1267.551</v>
      </c>
      <c r="O28" s="79">
        <v>210</v>
      </c>
      <c r="P28" s="86">
        <v>665.7900000000001</v>
      </c>
      <c r="Q28" s="83">
        <f t="shared" si="0"/>
        <v>85936</v>
      </c>
      <c r="R28" s="86">
        <f t="shared" si="1"/>
        <v>10121.64</v>
      </c>
      <c r="S28" s="86">
        <f t="shared" si="2"/>
        <v>9101.231</v>
      </c>
      <c r="T28" s="79">
        <f t="shared" si="3"/>
        <v>69702</v>
      </c>
      <c r="U28" s="118">
        <f t="shared" si="4"/>
        <v>7595.449999999999</v>
      </c>
    </row>
    <row r="29" spans="1:21" ht="15.75" customHeight="1">
      <c r="A29" s="21" t="s">
        <v>95</v>
      </c>
      <c r="B29" s="83">
        <v>8859</v>
      </c>
      <c r="C29" s="86">
        <v>1143.621</v>
      </c>
      <c r="D29" s="86">
        <v>1093.1169999999997</v>
      </c>
      <c r="E29" s="79">
        <v>7787</v>
      </c>
      <c r="F29" s="86">
        <v>1169.5169999999998</v>
      </c>
      <c r="G29" s="83">
        <v>745</v>
      </c>
      <c r="H29" s="86">
        <v>331.06899999999996</v>
      </c>
      <c r="I29" s="86">
        <v>281.81700000000006</v>
      </c>
      <c r="J29" s="79">
        <v>718</v>
      </c>
      <c r="K29" s="86">
        <v>398.389</v>
      </c>
      <c r="L29" s="83">
        <v>53</v>
      </c>
      <c r="M29" s="86">
        <v>44.971000000000004</v>
      </c>
      <c r="N29" s="86">
        <v>30.183</v>
      </c>
      <c r="O29" s="79">
        <v>39</v>
      </c>
      <c r="P29" s="86">
        <v>25.232</v>
      </c>
      <c r="Q29" s="83">
        <f t="shared" si="0"/>
        <v>9657</v>
      </c>
      <c r="R29" s="86">
        <f t="shared" si="1"/>
        <v>1519.661</v>
      </c>
      <c r="S29" s="86">
        <f t="shared" si="2"/>
        <v>1405.1169999999997</v>
      </c>
      <c r="T29" s="79">
        <f t="shared" si="3"/>
        <v>8544</v>
      </c>
      <c r="U29" s="118">
        <f t="shared" si="4"/>
        <v>1593.138</v>
      </c>
    </row>
    <row r="30" spans="1:21" ht="15.75" customHeight="1">
      <c r="A30" s="21" t="s">
        <v>98</v>
      </c>
      <c r="B30" s="83">
        <v>8226</v>
      </c>
      <c r="C30" s="86">
        <v>1355.738</v>
      </c>
      <c r="D30" s="86">
        <v>1456.141</v>
      </c>
      <c r="E30" s="79">
        <v>8633</v>
      </c>
      <c r="F30" s="86">
        <v>1158.9950000000001</v>
      </c>
      <c r="G30" s="83">
        <v>1342</v>
      </c>
      <c r="H30" s="86">
        <v>2021.7139999999997</v>
      </c>
      <c r="I30" s="86">
        <v>1981.7109999999996</v>
      </c>
      <c r="J30" s="79">
        <v>1340</v>
      </c>
      <c r="K30" s="86">
        <v>579.118</v>
      </c>
      <c r="L30" s="83">
        <v>202</v>
      </c>
      <c r="M30" s="86">
        <v>3473.234</v>
      </c>
      <c r="N30" s="86">
        <v>3364.255</v>
      </c>
      <c r="O30" s="79">
        <v>242</v>
      </c>
      <c r="P30" s="86">
        <v>350.68499999999995</v>
      </c>
      <c r="Q30" s="83">
        <f t="shared" si="0"/>
        <v>9770</v>
      </c>
      <c r="R30" s="86">
        <f t="shared" si="1"/>
        <v>6850.686</v>
      </c>
      <c r="S30" s="86">
        <f t="shared" si="2"/>
        <v>6802.107</v>
      </c>
      <c r="T30" s="79">
        <f t="shared" si="3"/>
        <v>10215</v>
      </c>
      <c r="U30" s="118">
        <f t="shared" si="4"/>
        <v>2088.7980000000002</v>
      </c>
    </row>
    <row r="31" spans="1:21" ht="15.75" customHeight="1">
      <c r="A31" s="21" t="s">
        <v>102</v>
      </c>
      <c r="B31" s="83">
        <v>72318</v>
      </c>
      <c r="C31" s="86">
        <v>6441.165000000001</v>
      </c>
      <c r="D31" s="86">
        <v>5686.192000000002</v>
      </c>
      <c r="E31" s="79">
        <v>63487</v>
      </c>
      <c r="F31" s="86">
        <v>5402.134</v>
      </c>
      <c r="G31" s="83">
        <v>2163</v>
      </c>
      <c r="H31" s="86">
        <v>2050.453</v>
      </c>
      <c r="I31" s="86">
        <v>1947.567</v>
      </c>
      <c r="J31" s="79">
        <v>1964</v>
      </c>
      <c r="K31" s="86">
        <v>1152.222</v>
      </c>
      <c r="L31" s="83">
        <v>787</v>
      </c>
      <c r="M31" s="86">
        <v>30382.543</v>
      </c>
      <c r="N31" s="86">
        <v>30001.177</v>
      </c>
      <c r="O31" s="79">
        <v>372</v>
      </c>
      <c r="P31" s="86">
        <v>2059.848</v>
      </c>
      <c r="Q31" s="83">
        <f t="shared" si="0"/>
        <v>75268</v>
      </c>
      <c r="R31" s="86">
        <f t="shared" si="1"/>
        <v>38874.161</v>
      </c>
      <c r="S31" s="86">
        <f t="shared" si="2"/>
        <v>37634.936</v>
      </c>
      <c r="T31" s="79">
        <f t="shared" si="3"/>
        <v>65823</v>
      </c>
      <c r="U31" s="118">
        <f t="shared" si="4"/>
        <v>8614.204</v>
      </c>
    </row>
    <row r="32" spans="1:21" ht="15.75" customHeight="1">
      <c r="A32" s="21" t="s">
        <v>106</v>
      </c>
      <c r="B32" s="83">
        <v>111741</v>
      </c>
      <c r="C32" s="86">
        <v>8097.296</v>
      </c>
      <c r="D32" s="86">
        <v>6730.857</v>
      </c>
      <c r="E32" s="79">
        <v>105025</v>
      </c>
      <c r="F32" s="86">
        <v>8444.711000000001</v>
      </c>
      <c r="G32" s="83">
        <v>2662</v>
      </c>
      <c r="H32" s="86">
        <v>1597.7819999999997</v>
      </c>
      <c r="I32" s="86">
        <v>1475.6820000000002</v>
      </c>
      <c r="J32" s="79">
        <v>2737</v>
      </c>
      <c r="K32" s="86">
        <v>1270.4279999999999</v>
      </c>
      <c r="L32" s="83">
        <v>610</v>
      </c>
      <c r="M32" s="86">
        <v>1368.8609999999999</v>
      </c>
      <c r="N32" s="86">
        <v>1134.1779999999999</v>
      </c>
      <c r="O32" s="79">
        <v>304</v>
      </c>
      <c r="P32" s="86">
        <v>557.234</v>
      </c>
      <c r="Q32" s="83">
        <f t="shared" si="0"/>
        <v>115013</v>
      </c>
      <c r="R32" s="86">
        <f t="shared" si="1"/>
        <v>11063.938999999998</v>
      </c>
      <c r="S32" s="86">
        <f t="shared" si="2"/>
        <v>9340.717</v>
      </c>
      <c r="T32" s="79">
        <f t="shared" si="3"/>
        <v>108066</v>
      </c>
      <c r="U32" s="118">
        <f t="shared" si="4"/>
        <v>10272.373000000001</v>
      </c>
    </row>
    <row r="33" spans="1:21" ht="15.75" customHeight="1">
      <c r="A33" s="21" t="s">
        <v>111</v>
      </c>
      <c r="B33" s="83">
        <v>20022</v>
      </c>
      <c r="C33" s="86">
        <v>2184.361</v>
      </c>
      <c r="D33" s="86">
        <v>3135.565</v>
      </c>
      <c r="E33" s="79">
        <v>21374</v>
      </c>
      <c r="F33" s="86">
        <v>2404.5060000000003</v>
      </c>
      <c r="G33" s="83">
        <v>2101</v>
      </c>
      <c r="H33" s="86">
        <v>903.9100000000001</v>
      </c>
      <c r="I33" s="86">
        <v>782.72</v>
      </c>
      <c r="J33" s="79">
        <v>1763</v>
      </c>
      <c r="K33" s="86">
        <v>847.579</v>
      </c>
      <c r="L33" s="83">
        <v>269</v>
      </c>
      <c r="M33" s="86">
        <v>254.43099999999998</v>
      </c>
      <c r="N33" s="86">
        <v>217.81799999999998</v>
      </c>
      <c r="O33" s="79">
        <v>120</v>
      </c>
      <c r="P33" s="86">
        <v>139.514</v>
      </c>
      <c r="Q33" s="83">
        <f t="shared" si="0"/>
        <v>22392</v>
      </c>
      <c r="R33" s="86">
        <f t="shared" si="1"/>
        <v>3342.7019999999998</v>
      </c>
      <c r="S33" s="86">
        <f t="shared" si="2"/>
        <v>4136.103</v>
      </c>
      <c r="T33" s="79">
        <f t="shared" si="3"/>
        <v>23257</v>
      </c>
      <c r="U33" s="118">
        <f t="shared" si="4"/>
        <v>3391.599</v>
      </c>
    </row>
    <row r="34" spans="1:21" ht="15.75" customHeight="1">
      <c r="A34" s="21" t="s">
        <v>110</v>
      </c>
      <c r="B34" s="83">
        <v>12232</v>
      </c>
      <c r="C34" s="86">
        <v>1628.265</v>
      </c>
      <c r="D34" s="86">
        <v>1476.646</v>
      </c>
      <c r="E34" s="79">
        <v>10208</v>
      </c>
      <c r="F34" s="86">
        <v>1425.9189999999999</v>
      </c>
      <c r="G34" s="83">
        <v>4097</v>
      </c>
      <c r="H34" s="86">
        <v>1877.6779999999997</v>
      </c>
      <c r="I34" s="86">
        <v>1865.7919999999997</v>
      </c>
      <c r="J34" s="79">
        <v>1566</v>
      </c>
      <c r="K34" s="86">
        <v>1259.3029999999997</v>
      </c>
      <c r="L34" s="83">
        <v>977</v>
      </c>
      <c r="M34" s="86">
        <v>736.226</v>
      </c>
      <c r="N34" s="86">
        <v>764.5010000000001</v>
      </c>
      <c r="O34" s="79">
        <v>318</v>
      </c>
      <c r="P34" s="86">
        <v>593.231</v>
      </c>
      <c r="Q34" s="83">
        <f t="shared" si="0"/>
        <v>17306</v>
      </c>
      <c r="R34" s="86">
        <f t="shared" si="1"/>
        <v>4242.169</v>
      </c>
      <c r="S34" s="86">
        <f t="shared" si="2"/>
        <v>4106.938999999999</v>
      </c>
      <c r="T34" s="79">
        <f t="shared" si="3"/>
        <v>12092</v>
      </c>
      <c r="U34" s="118">
        <f t="shared" si="4"/>
        <v>3278.4529999999995</v>
      </c>
    </row>
    <row r="35" spans="1:21" ht="15.75" customHeight="1">
      <c r="A35" s="21" t="s">
        <v>113</v>
      </c>
      <c r="B35" s="83">
        <v>42050</v>
      </c>
      <c r="C35" s="86">
        <v>5980.02</v>
      </c>
      <c r="D35" s="86">
        <v>5938.906</v>
      </c>
      <c r="E35" s="79">
        <v>67129</v>
      </c>
      <c r="F35" s="86">
        <v>7211.879999999999</v>
      </c>
      <c r="G35" s="83">
        <v>5764</v>
      </c>
      <c r="H35" s="86">
        <v>4180.355</v>
      </c>
      <c r="I35" s="86">
        <v>3494.947</v>
      </c>
      <c r="J35" s="79">
        <v>5847</v>
      </c>
      <c r="K35" s="86">
        <v>3240.861000000001</v>
      </c>
      <c r="L35" s="83">
        <v>579</v>
      </c>
      <c r="M35" s="86">
        <v>2754.852</v>
      </c>
      <c r="N35" s="86">
        <v>2175.558</v>
      </c>
      <c r="O35" s="79">
        <v>427</v>
      </c>
      <c r="P35" s="86">
        <v>920.1559999999998</v>
      </c>
      <c r="Q35" s="83">
        <f t="shared" si="0"/>
        <v>48393</v>
      </c>
      <c r="R35" s="86">
        <f t="shared" si="1"/>
        <v>12915.226999999999</v>
      </c>
      <c r="S35" s="86">
        <f t="shared" si="2"/>
        <v>11609.411</v>
      </c>
      <c r="T35" s="79">
        <f t="shared" si="3"/>
        <v>73403</v>
      </c>
      <c r="U35" s="118">
        <f t="shared" si="4"/>
        <v>11372.896999999999</v>
      </c>
    </row>
    <row r="36" spans="1:21" ht="15.75" customHeight="1">
      <c r="A36" s="21" t="s">
        <v>116</v>
      </c>
      <c r="B36" s="83">
        <v>40118</v>
      </c>
      <c r="C36" s="86">
        <v>5237.263999999999</v>
      </c>
      <c r="D36" s="86">
        <v>4233.139</v>
      </c>
      <c r="E36" s="79">
        <v>45776</v>
      </c>
      <c r="F36" s="86">
        <v>4532.874999999999</v>
      </c>
      <c r="G36" s="83">
        <v>2433</v>
      </c>
      <c r="H36" s="86">
        <v>2057.527</v>
      </c>
      <c r="I36" s="86">
        <v>1798.1929999999998</v>
      </c>
      <c r="J36" s="79">
        <v>1732</v>
      </c>
      <c r="K36" s="86">
        <v>918.3019999999999</v>
      </c>
      <c r="L36" s="83">
        <v>418</v>
      </c>
      <c r="M36" s="86">
        <v>3035.183</v>
      </c>
      <c r="N36" s="86">
        <v>2467.014</v>
      </c>
      <c r="O36" s="79">
        <v>232</v>
      </c>
      <c r="P36" s="86">
        <v>685.4590000000001</v>
      </c>
      <c r="Q36" s="83">
        <f t="shared" si="0"/>
        <v>42969</v>
      </c>
      <c r="R36" s="86">
        <f t="shared" si="1"/>
        <v>10329.973999999998</v>
      </c>
      <c r="S36" s="86">
        <f t="shared" si="2"/>
        <v>8498.346000000001</v>
      </c>
      <c r="T36" s="79">
        <f t="shared" si="3"/>
        <v>47740</v>
      </c>
      <c r="U36" s="118">
        <f t="shared" si="4"/>
        <v>6136.635999999999</v>
      </c>
    </row>
    <row r="37" spans="1:21" ht="15.75" customHeight="1">
      <c r="A37" s="21" t="s">
        <v>119</v>
      </c>
      <c r="B37" s="83">
        <v>110658</v>
      </c>
      <c r="C37" s="86">
        <v>12189.965</v>
      </c>
      <c r="D37" s="86">
        <v>9399.269</v>
      </c>
      <c r="E37" s="79">
        <v>108582</v>
      </c>
      <c r="F37" s="86">
        <v>11314.751999999999</v>
      </c>
      <c r="G37" s="83">
        <v>4740</v>
      </c>
      <c r="H37" s="86">
        <v>4536.783</v>
      </c>
      <c r="I37" s="86">
        <v>3289.0769999999993</v>
      </c>
      <c r="J37" s="79">
        <v>3641</v>
      </c>
      <c r="K37" s="86">
        <v>2520.948</v>
      </c>
      <c r="L37" s="83">
        <v>1966</v>
      </c>
      <c r="M37" s="86">
        <v>12332.303</v>
      </c>
      <c r="N37" s="86">
        <v>4242.888</v>
      </c>
      <c r="O37" s="79">
        <v>707</v>
      </c>
      <c r="P37" s="86">
        <v>4639.528</v>
      </c>
      <c r="Q37" s="83">
        <f t="shared" si="0"/>
        <v>117364</v>
      </c>
      <c r="R37" s="86">
        <f t="shared" si="1"/>
        <v>29059.051</v>
      </c>
      <c r="S37" s="86">
        <f t="shared" si="2"/>
        <v>16931.234</v>
      </c>
      <c r="T37" s="79">
        <f t="shared" si="3"/>
        <v>112930</v>
      </c>
      <c r="U37" s="118">
        <f t="shared" si="4"/>
        <v>18475.228</v>
      </c>
    </row>
    <row r="38" spans="1:21" ht="15.75" customHeight="1">
      <c r="A38" s="21" t="s">
        <v>122</v>
      </c>
      <c r="B38" s="83">
        <v>28186</v>
      </c>
      <c r="C38" s="86">
        <v>2324.852</v>
      </c>
      <c r="D38" s="86">
        <v>2086.747</v>
      </c>
      <c r="E38" s="79">
        <v>31036</v>
      </c>
      <c r="F38" s="86">
        <v>2764.422</v>
      </c>
      <c r="G38" s="83">
        <v>869</v>
      </c>
      <c r="H38" s="86">
        <v>526.577</v>
      </c>
      <c r="I38" s="86">
        <v>592.923</v>
      </c>
      <c r="J38" s="79">
        <v>1253</v>
      </c>
      <c r="K38" s="86">
        <v>524.2669999999999</v>
      </c>
      <c r="L38" s="83">
        <v>87</v>
      </c>
      <c r="M38" s="86">
        <v>194.302</v>
      </c>
      <c r="N38" s="86">
        <v>240.911</v>
      </c>
      <c r="O38" s="79">
        <v>87</v>
      </c>
      <c r="P38" s="86">
        <v>110.987</v>
      </c>
      <c r="Q38" s="83">
        <f t="shared" si="0"/>
        <v>29142</v>
      </c>
      <c r="R38" s="86">
        <f t="shared" si="1"/>
        <v>3045.731</v>
      </c>
      <c r="S38" s="86">
        <f t="shared" si="2"/>
        <v>2920.581</v>
      </c>
      <c r="T38" s="79">
        <f t="shared" si="3"/>
        <v>32376</v>
      </c>
      <c r="U38" s="118">
        <f t="shared" si="4"/>
        <v>3399.676</v>
      </c>
    </row>
    <row r="39" spans="1:21" ht="15.75" customHeight="1">
      <c r="A39" s="21" t="s">
        <v>125</v>
      </c>
      <c r="B39" s="83">
        <v>1389</v>
      </c>
      <c r="C39" s="86">
        <v>186.5</v>
      </c>
      <c r="D39" s="86">
        <v>172.411</v>
      </c>
      <c r="E39" s="79">
        <v>1223</v>
      </c>
      <c r="F39" s="86">
        <v>171.50699999999998</v>
      </c>
      <c r="G39" s="83">
        <v>10</v>
      </c>
      <c r="H39" s="86">
        <v>6.805</v>
      </c>
      <c r="I39" s="86">
        <v>6.633000000000001</v>
      </c>
      <c r="J39" s="79">
        <v>20</v>
      </c>
      <c r="K39" s="86">
        <v>8.918999999999999</v>
      </c>
      <c r="L39" s="83">
        <v>5</v>
      </c>
      <c r="M39" s="86">
        <v>17.78</v>
      </c>
      <c r="N39" s="86">
        <v>3.839</v>
      </c>
      <c r="O39" s="79">
        <v>9</v>
      </c>
      <c r="P39" s="86">
        <v>16.449</v>
      </c>
      <c r="Q39" s="83">
        <f t="shared" si="0"/>
        <v>1404</v>
      </c>
      <c r="R39" s="86">
        <f t="shared" si="1"/>
        <v>211.085</v>
      </c>
      <c r="S39" s="86">
        <f t="shared" si="2"/>
        <v>182.883</v>
      </c>
      <c r="T39" s="79">
        <f t="shared" si="3"/>
        <v>1252</v>
      </c>
      <c r="U39" s="118">
        <f t="shared" si="4"/>
        <v>196.875</v>
      </c>
    </row>
    <row r="40" spans="1:21" ht="15.75" customHeight="1">
      <c r="A40" s="21" t="s">
        <v>128</v>
      </c>
      <c r="B40" s="83">
        <v>36080</v>
      </c>
      <c r="C40" s="86">
        <v>3620.5819999999994</v>
      </c>
      <c r="D40" s="86">
        <v>3539.11273</v>
      </c>
      <c r="E40" s="79">
        <v>44196</v>
      </c>
      <c r="F40" s="86">
        <v>3373.6438200000002</v>
      </c>
      <c r="G40" s="83">
        <v>2126</v>
      </c>
      <c r="H40" s="86">
        <v>2310.955</v>
      </c>
      <c r="I40" s="86">
        <v>2260.2380000000003</v>
      </c>
      <c r="J40" s="79">
        <v>1793</v>
      </c>
      <c r="K40" s="86">
        <v>904.1239999999999</v>
      </c>
      <c r="L40" s="83">
        <v>273</v>
      </c>
      <c r="M40" s="86">
        <v>2983.4049999999997</v>
      </c>
      <c r="N40" s="86">
        <v>2438.214</v>
      </c>
      <c r="O40" s="79">
        <v>393</v>
      </c>
      <c r="P40" s="86">
        <v>598.249</v>
      </c>
      <c r="Q40" s="83">
        <f t="shared" si="0"/>
        <v>38479</v>
      </c>
      <c r="R40" s="86">
        <f t="shared" si="1"/>
        <v>8914.942</v>
      </c>
      <c r="S40" s="86">
        <f t="shared" si="2"/>
        <v>8237.56473</v>
      </c>
      <c r="T40" s="79">
        <f t="shared" si="3"/>
        <v>46382</v>
      </c>
      <c r="U40" s="118">
        <f t="shared" si="4"/>
        <v>4876.01682</v>
      </c>
    </row>
    <row r="41" spans="1:21" ht="15.75" customHeight="1">
      <c r="A41" s="21" t="s">
        <v>130</v>
      </c>
      <c r="B41" s="83">
        <v>20554</v>
      </c>
      <c r="C41" s="86">
        <v>3545.5249999999996</v>
      </c>
      <c r="D41" s="86">
        <v>3362.3469999999998</v>
      </c>
      <c r="E41" s="79">
        <v>21519</v>
      </c>
      <c r="F41" s="86">
        <v>3740.4500000000003</v>
      </c>
      <c r="G41" s="83">
        <v>2943</v>
      </c>
      <c r="H41" s="86">
        <v>2937.7083000000002</v>
      </c>
      <c r="I41" s="86">
        <v>2838.4419999999996</v>
      </c>
      <c r="J41" s="79">
        <v>3211</v>
      </c>
      <c r="K41" s="86">
        <v>1679.437</v>
      </c>
      <c r="L41" s="83">
        <v>231</v>
      </c>
      <c r="M41" s="86">
        <v>1488.306</v>
      </c>
      <c r="N41" s="86">
        <v>1353.2240000000002</v>
      </c>
      <c r="O41" s="79">
        <v>282</v>
      </c>
      <c r="P41" s="86">
        <v>281.45000000000005</v>
      </c>
      <c r="Q41" s="83">
        <f t="shared" si="0"/>
        <v>23728</v>
      </c>
      <c r="R41" s="86">
        <f t="shared" si="1"/>
        <v>7971.5393</v>
      </c>
      <c r="S41" s="86">
        <f t="shared" si="2"/>
        <v>7554.012999999999</v>
      </c>
      <c r="T41" s="79">
        <f t="shared" si="3"/>
        <v>25012</v>
      </c>
      <c r="U41" s="118">
        <f t="shared" si="4"/>
        <v>5701.337</v>
      </c>
    </row>
    <row r="42" spans="1:21" ht="15.75" customHeight="1">
      <c r="A42" s="21" t="s">
        <v>131</v>
      </c>
      <c r="B42" s="83">
        <v>22237</v>
      </c>
      <c r="C42" s="86">
        <v>3424.273</v>
      </c>
      <c r="D42" s="86">
        <v>3247.189</v>
      </c>
      <c r="E42" s="79">
        <v>23745</v>
      </c>
      <c r="F42" s="86">
        <v>3988.9700000000003</v>
      </c>
      <c r="G42" s="83">
        <v>2336</v>
      </c>
      <c r="H42" s="86">
        <v>1192.2069999999999</v>
      </c>
      <c r="I42" s="86">
        <v>1120.929</v>
      </c>
      <c r="J42" s="79">
        <v>2225</v>
      </c>
      <c r="K42" s="86">
        <v>1141.4509999999998</v>
      </c>
      <c r="L42" s="83">
        <v>259</v>
      </c>
      <c r="M42" s="86">
        <v>305.447</v>
      </c>
      <c r="N42" s="86">
        <v>263.62100000000004</v>
      </c>
      <c r="O42" s="79">
        <v>120</v>
      </c>
      <c r="P42" s="86">
        <v>160.18900000000002</v>
      </c>
      <c r="Q42" s="83">
        <f t="shared" si="0"/>
        <v>24832</v>
      </c>
      <c r="R42" s="86">
        <f t="shared" si="1"/>
        <v>4921.927</v>
      </c>
      <c r="S42" s="86">
        <f t="shared" si="2"/>
        <v>4631.7390000000005</v>
      </c>
      <c r="T42" s="79">
        <f t="shared" si="3"/>
        <v>26090</v>
      </c>
      <c r="U42" s="118">
        <f t="shared" si="4"/>
        <v>5290.610000000001</v>
      </c>
    </row>
    <row r="43" spans="1:21" ht="15.75" customHeight="1">
      <c r="A43" s="21" t="s">
        <v>132</v>
      </c>
      <c r="B43" s="83">
        <v>19740</v>
      </c>
      <c r="C43" s="86">
        <v>2929.9359999999997</v>
      </c>
      <c r="D43" s="86">
        <v>2370.6200000000003</v>
      </c>
      <c r="E43" s="79">
        <v>17574</v>
      </c>
      <c r="F43" s="86">
        <v>2727.259</v>
      </c>
      <c r="G43" s="83">
        <v>6693</v>
      </c>
      <c r="H43" s="86">
        <v>2827.575999999999</v>
      </c>
      <c r="I43" s="86">
        <v>2872.007</v>
      </c>
      <c r="J43" s="79">
        <v>3132</v>
      </c>
      <c r="K43" s="86">
        <v>2441.6780000000003</v>
      </c>
      <c r="L43" s="83">
        <v>1969</v>
      </c>
      <c r="M43" s="86">
        <v>1440.349</v>
      </c>
      <c r="N43" s="86">
        <v>1478.036</v>
      </c>
      <c r="O43" s="79">
        <v>720</v>
      </c>
      <c r="P43" s="86">
        <v>1272.7440000000004</v>
      </c>
      <c r="Q43" s="83">
        <f t="shared" si="0"/>
        <v>28402</v>
      </c>
      <c r="R43" s="86">
        <f t="shared" si="1"/>
        <v>7197.860999999999</v>
      </c>
      <c r="S43" s="86">
        <f t="shared" si="2"/>
        <v>6720.6630000000005</v>
      </c>
      <c r="T43" s="79">
        <f t="shared" si="3"/>
        <v>21426</v>
      </c>
      <c r="U43" s="118">
        <f t="shared" si="4"/>
        <v>6441.6810000000005</v>
      </c>
    </row>
    <row r="44" spans="1:21" ht="15.75" customHeight="1">
      <c r="A44" s="21" t="s">
        <v>133</v>
      </c>
      <c r="B44" s="83">
        <v>29333</v>
      </c>
      <c r="C44" s="86">
        <v>3211.856</v>
      </c>
      <c r="D44" s="86">
        <v>3164.7880000000005</v>
      </c>
      <c r="E44" s="79">
        <v>31591</v>
      </c>
      <c r="F44" s="86">
        <v>3331.1510000000007</v>
      </c>
      <c r="G44" s="83">
        <v>2025</v>
      </c>
      <c r="H44" s="86">
        <v>999.183</v>
      </c>
      <c r="I44" s="86">
        <v>902.819</v>
      </c>
      <c r="J44" s="79">
        <v>1600</v>
      </c>
      <c r="K44" s="86">
        <v>875.424</v>
      </c>
      <c r="L44" s="83">
        <v>138</v>
      </c>
      <c r="M44" s="86">
        <v>519.586</v>
      </c>
      <c r="N44" s="86">
        <v>135.522</v>
      </c>
      <c r="O44" s="79">
        <v>83</v>
      </c>
      <c r="P44" s="86">
        <v>247.262</v>
      </c>
      <c r="Q44" s="83">
        <f t="shared" si="0"/>
        <v>31496</v>
      </c>
      <c r="R44" s="86">
        <f t="shared" si="1"/>
        <v>4730.625000000001</v>
      </c>
      <c r="S44" s="86">
        <f t="shared" si="2"/>
        <v>4203.129000000001</v>
      </c>
      <c r="T44" s="79">
        <f t="shared" si="3"/>
        <v>33274</v>
      </c>
      <c r="U44" s="118">
        <f t="shared" si="4"/>
        <v>4453.837</v>
      </c>
    </row>
    <row r="45" spans="1:21" ht="15.75" customHeight="1" thickBot="1">
      <c r="A45" s="65" t="s">
        <v>134</v>
      </c>
      <c r="B45" s="84">
        <v>45716</v>
      </c>
      <c r="C45" s="87">
        <v>4533.344</v>
      </c>
      <c r="D45" s="87">
        <v>4148.7300000000005</v>
      </c>
      <c r="E45" s="80">
        <v>59243</v>
      </c>
      <c r="F45" s="87">
        <v>4740.024</v>
      </c>
      <c r="G45" s="84">
        <v>2061</v>
      </c>
      <c r="H45" s="87">
        <v>2286.6380000000004</v>
      </c>
      <c r="I45" s="87">
        <v>1957.4050000000002</v>
      </c>
      <c r="J45" s="80">
        <v>1860</v>
      </c>
      <c r="K45" s="87">
        <v>1028.8319999999999</v>
      </c>
      <c r="L45" s="84">
        <v>383</v>
      </c>
      <c r="M45" s="87">
        <v>2188.144</v>
      </c>
      <c r="N45" s="87">
        <v>1764.5149999999999</v>
      </c>
      <c r="O45" s="80">
        <v>327</v>
      </c>
      <c r="P45" s="87">
        <v>551.067</v>
      </c>
      <c r="Q45" s="84">
        <f t="shared" si="0"/>
        <v>48160</v>
      </c>
      <c r="R45" s="87">
        <f t="shared" si="1"/>
        <v>9008.126</v>
      </c>
      <c r="S45" s="87">
        <f t="shared" si="2"/>
        <v>7870.65</v>
      </c>
      <c r="T45" s="80">
        <f t="shared" si="3"/>
        <v>61430</v>
      </c>
      <c r="U45" s="119">
        <f t="shared" si="4"/>
        <v>6319.923</v>
      </c>
    </row>
    <row r="46" spans="1:21" ht="15.75" customHeight="1" thickBot="1">
      <c r="A46" s="66" t="s">
        <v>6</v>
      </c>
      <c r="B46" s="90">
        <f>SUM(B9:B45)</f>
        <v>1301379</v>
      </c>
      <c r="C46" s="93">
        <f aca="true" t="shared" si="5" ref="C46:P46">SUM(C9:C45)</f>
        <v>147098.62999999998</v>
      </c>
      <c r="D46" s="88">
        <f t="shared" si="5"/>
        <v>131302.56672999996</v>
      </c>
      <c r="E46" s="81">
        <f t="shared" si="5"/>
        <v>1290200</v>
      </c>
      <c r="F46" s="88">
        <f t="shared" si="5"/>
        <v>142658.53282</v>
      </c>
      <c r="G46" s="90">
        <f t="shared" si="5"/>
        <v>87182</v>
      </c>
      <c r="H46" s="93">
        <f t="shared" si="5"/>
        <v>59670.053300000014</v>
      </c>
      <c r="I46" s="88">
        <f t="shared" si="5"/>
        <v>52406.228</v>
      </c>
      <c r="J46" s="81">
        <f t="shared" si="5"/>
        <v>75412</v>
      </c>
      <c r="K46" s="88">
        <f t="shared" si="5"/>
        <v>40830.884</v>
      </c>
      <c r="L46" s="90">
        <f t="shared" si="5"/>
        <v>14926</v>
      </c>
      <c r="M46" s="93">
        <f t="shared" si="5"/>
        <v>208598.547</v>
      </c>
      <c r="N46" s="88">
        <f t="shared" si="5"/>
        <v>178192.74000000002</v>
      </c>
      <c r="O46" s="81">
        <f t="shared" si="5"/>
        <v>8489</v>
      </c>
      <c r="P46" s="88">
        <f t="shared" si="5"/>
        <v>32927.933</v>
      </c>
      <c r="Q46" s="90">
        <f aca="true" t="shared" si="6" ref="Q46:U48">B46+G46+L46</f>
        <v>1403487</v>
      </c>
      <c r="R46" s="93">
        <f t="shared" si="6"/>
        <v>415367.23029999994</v>
      </c>
      <c r="S46" s="88">
        <f t="shared" si="6"/>
        <v>361901.53472999996</v>
      </c>
      <c r="T46" s="81">
        <f t="shared" si="6"/>
        <v>1374101</v>
      </c>
      <c r="U46" s="120">
        <f t="shared" si="6"/>
        <v>216417.34981999997</v>
      </c>
    </row>
    <row r="47" spans="1:21" ht="15.75" customHeight="1" thickBot="1">
      <c r="A47" s="66" t="s">
        <v>159</v>
      </c>
      <c r="B47" s="91">
        <v>223987</v>
      </c>
      <c r="C47" s="94">
        <v>9393.077</v>
      </c>
      <c r="D47" s="89">
        <v>9808.73</v>
      </c>
      <c r="E47" s="92">
        <v>118976</v>
      </c>
      <c r="F47" s="89">
        <v>4526.282</v>
      </c>
      <c r="G47" s="91">
        <v>0</v>
      </c>
      <c r="H47" s="94">
        <v>0</v>
      </c>
      <c r="I47" s="89">
        <v>0</v>
      </c>
      <c r="J47" s="89">
        <v>0</v>
      </c>
      <c r="K47" s="89">
        <v>0</v>
      </c>
      <c r="L47" s="91">
        <v>0</v>
      </c>
      <c r="M47" s="94">
        <v>0</v>
      </c>
      <c r="N47" s="89">
        <v>0</v>
      </c>
      <c r="O47" s="89">
        <v>0</v>
      </c>
      <c r="P47" s="89">
        <v>0</v>
      </c>
      <c r="Q47" s="91">
        <f t="shared" si="6"/>
        <v>223987</v>
      </c>
      <c r="R47" s="94">
        <f t="shared" si="6"/>
        <v>9393.077</v>
      </c>
      <c r="S47" s="89">
        <f t="shared" si="6"/>
        <v>9808.73</v>
      </c>
      <c r="T47" s="71">
        <f t="shared" si="6"/>
        <v>118976</v>
      </c>
      <c r="U47" s="121">
        <f t="shared" si="6"/>
        <v>4526.282</v>
      </c>
    </row>
    <row r="48" spans="1:21" ht="15.75" customHeight="1" thickBot="1">
      <c r="A48" s="66" t="s">
        <v>160</v>
      </c>
      <c r="B48" s="90">
        <f aca="true" t="shared" si="7" ref="B48:P48">B46+B47</f>
        <v>1525366</v>
      </c>
      <c r="C48" s="93">
        <f t="shared" si="7"/>
        <v>156491.70699999997</v>
      </c>
      <c r="D48" s="88">
        <f t="shared" si="7"/>
        <v>141111.29672999997</v>
      </c>
      <c r="E48" s="81">
        <f t="shared" si="7"/>
        <v>1409176</v>
      </c>
      <c r="F48" s="88">
        <f t="shared" si="7"/>
        <v>147184.81482</v>
      </c>
      <c r="G48" s="90">
        <f t="shared" si="7"/>
        <v>87182</v>
      </c>
      <c r="H48" s="93">
        <f t="shared" si="7"/>
        <v>59670.053300000014</v>
      </c>
      <c r="I48" s="88">
        <f t="shared" si="7"/>
        <v>52406.228</v>
      </c>
      <c r="J48" s="81">
        <f t="shared" si="7"/>
        <v>75412</v>
      </c>
      <c r="K48" s="88">
        <f t="shared" si="7"/>
        <v>40830.884</v>
      </c>
      <c r="L48" s="90">
        <f t="shared" si="7"/>
        <v>14926</v>
      </c>
      <c r="M48" s="93">
        <f t="shared" si="7"/>
        <v>208598.547</v>
      </c>
      <c r="N48" s="88">
        <f t="shared" si="7"/>
        <v>178192.74000000002</v>
      </c>
      <c r="O48" s="81">
        <f t="shared" si="7"/>
        <v>8489</v>
      </c>
      <c r="P48" s="88">
        <f t="shared" si="7"/>
        <v>32927.933</v>
      </c>
      <c r="Q48" s="90">
        <f t="shared" si="6"/>
        <v>1627474</v>
      </c>
      <c r="R48" s="93">
        <f t="shared" si="6"/>
        <v>424760.3073</v>
      </c>
      <c r="S48" s="88">
        <f t="shared" si="6"/>
        <v>371710.26473</v>
      </c>
      <c r="T48" s="81">
        <f t="shared" si="6"/>
        <v>1493077</v>
      </c>
      <c r="U48" s="120">
        <f t="shared" si="6"/>
        <v>220943.63181999998</v>
      </c>
    </row>
    <row r="49" spans="1:21" ht="15.75" customHeight="1">
      <c r="A49" s="6"/>
      <c r="B49" s="13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13"/>
      <c r="R49" s="13"/>
      <c r="S49" s="13"/>
      <c r="T49" s="13"/>
      <c r="U49" s="13"/>
    </row>
    <row r="50" spans="1:21" ht="15.75" customHeight="1">
      <c r="A50" s="6"/>
      <c r="B50" s="13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13"/>
      <c r="R50" s="13"/>
      <c r="S50" s="13"/>
      <c r="T50" s="13"/>
      <c r="U50" s="13"/>
    </row>
    <row r="51" spans="1:21" ht="15.75" customHeight="1">
      <c r="A51" s="6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1:21" ht="15.75" customHeight="1">
      <c r="A52" s="196" t="s">
        <v>145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U52" s="196"/>
    </row>
    <row r="53" spans="1:21" ht="15.75" customHeight="1">
      <c r="A53" s="192" t="s">
        <v>195</v>
      </c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2"/>
    </row>
    <row r="54" spans="1:21" ht="15.75" customHeight="1">
      <c r="A54" s="47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</row>
    <row r="55" spans="1:21" ht="15.75" customHeight="1" thickBot="1">
      <c r="A55" s="14" t="s">
        <v>9</v>
      </c>
      <c r="U55" s="26" t="s">
        <v>193</v>
      </c>
    </row>
    <row r="56" spans="1:21" ht="15.75" customHeight="1">
      <c r="A56" s="193" t="s">
        <v>136</v>
      </c>
      <c r="B56" s="187" t="s">
        <v>0</v>
      </c>
      <c r="C56" s="188"/>
      <c r="D56" s="188"/>
      <c r="E56" s="188"/>
      <c r="F56" s="189"/>
      <c r="G56" s="187" t="s">
        <v>1</v>
      </c>
      <c r="H56" s="188"/>
      <c r="I56" s="188"/>
      <c r="J56" s="188"/>
      <c r="K56" s="189"/>
      <c r="L56" s="187" t="s">
        <v>2</v>
      </c>
      <c r="M56" s="188"/>
      <c r="N56" s="188"/>
      <c r="O56" s="188"/>
      <c r="P56" s="190"/>
      <c r="Q56" s="187" t="s">
        <v>6</v>
      </c>
      <c r="R56" s="188"/>
      <c r="S56" s="188"/>
      <c r="T56" s="188"/>
      <c r="U56" s="189"/>
    </row>
    <row r="57" spans="1:21" ht="15.75" customHeight="1">
      <c r="A57" s="194"/>
      <c r="B57" s="183" t="s">
        <v>178</v>
      </c>
      <c r="C57" s="184"/>
      <c r="D57" s="64" t="s">
        <v>179</v>
      </c>
      <c r="E57" s="185" t="s">
        <v>180</v>
      </c>
      <c r="F57" s="186"/>
      <c r="G57" s="183" t="s">
        <v>178</v>
      </c>
      <c r="H57" s="184"/>
      <c r="I57" s="64" t="s">
        <v>179</v>
      </c>
      <c r="J57" s="185" t="s">
        <v>180</v>
      </c>
      <c r="K57" s="186"/>
      <c r="L57" s="183" t="s">
        <v>178</v>
      </c>
      <c r="M57" s="184"/>
      <c r="N57" s="64" t="s">
        <v>179</v>
      </c>
      <c r="O57" s="185" t="s">
        <v>180</v>
      </c>
      <c r="P57" s="191"/>
      <c r="Q57" s="183" t="s">
        <v>178</v>
      </c>
      <c r="R57" s="184"/>
      <c r="S57" s="64" t="s">
        <v>179</v>
      </c>
      <c r="T57" s="185" t="s">
        <v>180</v>
      </c>
      <c r="U57" s="186"/>
    </row>
    <row r="58" spans="1:21" ht="30.75" customHeight="1" thickBot="1">
      <c r="A58" s="194"/>
      <c r="B58" s="114" t="s">
        <v>186</v>
      </c>
      <c r="C58" s="115" t="s">
        <v>187</v>
      </c>
      <c r="D58" s="115" t="s">
        <v>12</v>
      </c>
      <c r="E58" s="115" t="s">
        <v>177</v>
      </c>
      <c r="F58" s="116" t="s">
        <v>12</v>
      </c>
      <c r="G58" s="114" t="s">
        <v>186</v>
      </c>
      <c r="H58" s="115" t="s">
        <v>187</v>
      </c>
      <c r="I58" s="115" t="s">
        <v>12</v>
      </c>
      <c r="J58" s="115" t="s">
        <v>177</v>
      </c>
      <c r="K58" s="116" t="s">
        <v>12</v>
      </c>
      <c r="L58" s="114" t="s">
        <v>186</v>
      </c>
      <c r="M58" s="115" t="s">
        <v>187</v>
      </c>
      <c r="N58" s="115" t="s">
        <v>12</v>
      </c>
      <c r="O58" s="115" t="s">
        <v>177</v>
      </c>
      <c r="P58" s="125" t="s">
        <v>12</v>
      </c>
      <c r="Q58" s="114" t="s">
        <v>186</v>
      </c>
      <c r="R58" s="115" t="s">
        <v>187</v>
      </c>
      <c r="S58" s="115" t="s">
        <v>12</v>
      </c>
      <c r="T58" s="115" t="s">
        <v>177</v>
      </c>
      <c r="U58" s="116" t="s">
        <v>12</v>
      </c>
    </row>
    <row r="59" spans="1:21" ht="15.75" customHeight="1" thickBot="1">
      <c r="A59" s="195"/>
      <c r="B59" s="122">
        <v>1</v>
      </c>
      <c r="C59" s="123">
        <v>2</v>
      </c>
      <c r="D59" s="123">
        <v>3</v>
      </c>
      <c r="E59" s="123">
        <v>4</v>
      </c>
      <c r="F59" s="124">
        <v>5</v>
      </c>
      <c r="G59" s="122">
        <v>6</v>
      </c>
      <c r="H59" s="123">
        <v>7</v>
      </c>
      <c r="I59" s="123">
        <v>8</v>
      </c>
      <c r="J59" s="123">
        <v>9</v>
      </c>
      <c r="K59" s="124">
        <v>10</v>
      </c>
      <c r="L59" s="122">
        <v>11</v>
      </c>
      <c r="M59" s="123">
        <v>12</v>
      </c>
      <c r="N59" s="123">
        <v>13</v>
      </c>
      <c r="O59" s="123">
        <v>14</v>
      </c>
      <c r="P59" s="126">
        <v>15</v>
      </c>
      <c r="Q59" s="122" t="s">
        <v>181</v>
      </c>
      <c r="R59" s="123" t="s">
        <v>182</v>
      </c>
      <c r="S59" s="123" t="s">
        <v>183</v>
      </c>
      <c r="T59" s="123" t="s">
        <v>184</v>
      </c>
      <c r="U59" s="124" t="s">
        <v>185</v>
      </c>
    </row>
    <row r="60" spans="1:21" ht="15.75" customHeight="1" thickBot="1">
      <c r="A60" s="20" t="s">
        <v>14</v>
      </c>
      <c r="B60" s="82">
        <v>5444</v>
      </c>
      <c r="C60" s="85">
        <v>1232.699</v>
      </c>
      <c r="D60" s="85">
        <v>1289.48</v>
      </c>
      <c r="E60" s="78">
        <v>7640</v>
      </c>
      <c r="F60" s="85">
        <v>1286.096</v>
      </c>
      <c r="G60" s="82">
        <v>2057</v>
      </c>
      <c r="H60" s="85">
        <v>1398.5639999999999</v>
      </c>
      <c r="I60" s="85">
        <v>1166.566</v>
      </c>
      <c r="J60" s="78">
        <v>1678</v>
      </c>
      <c r="K60" s="85">
        <v>1119.034</v>
      </c>
      <c r="L60" s="82">
        <v>470</v>
      </c>
      <c r="M60" s="85">
        <v>1002.3740000000001</v>
      </c>
      <c r="N60" s="85">
        <v>1226.6970000000001</v>
      </c>
      <c r="O60" s="78">
        <v>211</v>
      </c>
      <c r="P60" s="127">
        <v>401.629</v>
      </c>
      <c r="Q60" s="82">
        <f>B60+G60+L60</f>
        <v>7971</v>
      </c>
      <c r="R60" s="85">
        <f>C60+H60+M60</f>
        <v>3633.637</v>
      </c>
      <c r="S60" s="85">
        <f>D60+I60+N60</f>
        <v>3682.7430000000004</v>
      </c>
      <c r="T60" s="78">
        <f>E60+J60+O60</f>
        <v>9529</v>
      </c>
      <c r="U60" s="117">
        <f>F60+K60+P60</f>
        <v>2806.759</v>
      </c>
    </row>
    <row r="61" spans="1:21" ht="15.75" customHeight="1" thickBot="1">
      <c r="A61" s="21" t="s">
        <v>19</v>
      </c>
      <c r="B61" s="82">
        <v>9559</v>
      </c>
      <c r="C61" s="85">
        <v>1173.708</v>
      </c>
      <c r="D61" s="85">
        <v>1057.933</v>
      </c>
      <c r="E61" s="78">
        <v>7747</v>
      </c>
      <c r="F61" s="85">
        <v>708.9269999999999</v>
      </c>
      <c r="G61" s="82">
        <v>367</v>
      </c>
      <c r="H61" s="85">
        <v>276.191</v>
      </c>
      <c r="I61" s="85">
        <v>238.67499999999998</v>
      </c>
      <c r="J61" s="78">
        <v>393</v>
      </c>
      <c r="K61" s="85">
        <v>220.86499999999998</v>
      </c>
      <c r="L61" s="82">
        <v>34</v>
      </c>
      <c r="M61" s="85">
        <v>16.333000000000002</v>
      </c>
      <c r="N61" s="85">
        <v>14.506000000000002</v>
      </c>
      <c r="O61" s="78">
        <v>20</v>
      </c>
      <c r="P61" s="127">
        <v>18.942999999999998</v>
      </c>
      <c r="Q61" s="82">
        <f aca="true" t="shared" si="8" ref="Q61:Q86">B61+G61+L61</f>
        <v>9960</v>
      </c>
      <c r="R61" s="85">
        <f aca="true" t="shared" si="9" ref="R61:R86">C61+H61+M61</f>
        <v>1466.2320000000002</v>
      </c>
      <c r="S61" s="85">
        <f aca="true" t="shared" si="10" ref="S61:S86">D61+I61+N61</f>
        <v>1311.114</v>
      </c>
      <c r="T61" s="78">
        <f aca="true" t="shared" si="11" ref="T61:T86">E61+J61+O61</f>
        <v>8160</v>
      </c>
      <c r="U61" s="117">
        <f aca="true" t="shared" si="12" ref="U61:U86">F61+K61+P61</f>
        <v>948.7349999999999</v>
      </c>
    </row>
    <row r="62" spans="1:21" ht="15.75" customHeight="1" thickBot="1">
      <c r="A62" s="21" t="s">
        <v>23</v>
      </c>
      <c r="B62" s="82">
        <v>16379</v>
      </c>
      <c r="C62" s="85">
        <v>1798.1960000000004</v>
      </c>
      <c r="D62" s="85">
        <v>1443.055</v>
      </c>
      <c r="E62" s="78">
        <v>21340</v>
      </c>
      <c r="F62" s="85">
        <v>2174.931</v>
      </c>
      <c r="G62" s="82">
        <v>890</v>
      </c>
      <c r="H62" s="85">
        <v>843.855</v>
      </c>
      <c r="I62" s="85">
        <v>679.758</v>
      </c>
      <c r="J62" s="78">
        <v>1245</v>
      </c>
      <c r="K62" s="85">
        <v>628.8059999999999</v>
      </c>
      <c r="L62" s="82">
        <v>45</v>
      </c>
      <c r="M62" s="85">
        <v>88.19500000000001</v>
      </c>
      <c r="N62" s="85">
        <v>77.112</v>
      </c>
      <c r="O62" s="78">
        <v>52</v>
      </c>
      <c r="P62" s="127">
        <v>63.418</v>
      </c>
      <c r="Q62" s="82">
        <f t="shared" si="8"/>
        <v>17314</v>
      </c>
      <c r="R62" s="85">
        <f t="shared" si="9"/>
        <v>2730.2460000000005</v>
      </c>
      <c r="S62" s="85">
        <f t="shared" si="10"/>
        <v>2199.925</v>
      </c>
      <c r="T62" s="78">
        <f t="shared" si="11"/>
        <v>22637</v>
      </c>
      <c r="U62" s="117">
        <f t="shared" si="12"/>
        <v>2867.155</v>
      </c>
    </row>
    <row r="63" spans="1:21" ht="15.75" customHeight="1" thickBot="1">
      <c r="A63" s="21" t="s">
        <v>28</v>
      </c>
      <c r="B63" s="82">
        <v>1289</v>
      </c>
      <c r="C63" s="85">
        <v>383.951</v>
      </c>
      <c r="D63" s="85">
        <v>261.499</v>
      </c>
      <c r="E63" s="78">
        <v>1642</v>
      </c>
      <c r="F63" s="85">
        <v>360.533</v>
      </c>
      <c r="G63" s="82">
        <v>972</v>
      </c>
      <c r="H63" s="85">
        <v>1212.5859999999998</v>
      </c>
      <c r="I63" s="85">
        <v>921.7710000000001</v>
      </c>
      <c r="J63" s="78">
        <v>637</v>
      </c>
      <c r="K63" s="85">
        <v>562.488</v>
      </c>
      <c r="L63" s="82">
        <v>480</v>
      </c>
      <c r="M63" s="85">
        <v>1668.223</v>
      </c>
      <c r="N63" s="85">
        <v>1228.989</v>
      </c>
      <c r="O63" s="78">
        <v>187</v>
      </c>
      <c r="P63" s="127">
        <v>434.11699999999996</v>
      </c>
      <c r="Q63" s="82">
        <f t="shared" si="8"/>
        <v>2741</v>
      </c>
      <c r="R63" s="85">
        <f t="shared" si="9"/>
        <v>3264.7599999999998</v>
      </c>
      <c r="S63" s="85">
        <f t="shared" si="10"/>
        <v>2412.259</v>
      </c>
      <c r="T63" s="78">
        <f t="shared" si="11"/>
        <v>2466</v>
      </c>
      <c r="U63" s="117">
        <f t="shared" si="12"/>
        <v>1357.138</v>
      </c>
    </row>
    <row r="64" spans="1:21" ht="15.75" customHeight="1" thickBot="1">
      <c r="A64" s="21" t="s">
        <v>33</v>
      </c>
      <c r="B64" s="82">
        <v>910</v>
      </c>
      <c r="C64" s="85">
        <v>377.714</v>
      </c>
      <c r="D64" s="85">
        <v>378.39500000000004</v>
      </c>
      <c r="E64" s="78">
        <v>2055</v>
      </c>
      <c r="F64" s="85">
        <v>414.28799999999995</v>
      </c>
      <c r="G64" s="82">
        <v>374</v>
      </c>
      <c r="H64" s="85">
        <v>475.59000000000003</v>
      </c>
      <c r="I64" s="85">
        <v>459.718</v>
      </c>
      <c r="J64" s="78">
        <v>583</v>
      </c>
      <c r="K64" s="85">
        <v>280.68600000000004</v>
      </c>
      <c r="L64" s="82">
        <v>45</v>
      </c>
      <c r="M64" s="82">
        <v>168.57699999999997</v>
      </c>
      <c r="N64" s="85">
        <v>157.87</v>
      </c>
      <c r="O64" s="85">
        <v>27</v>
      </c>
      <c r="P64" s="128">
        <v>42.739999999999995</v>
      </c>
      <c r="Q64" s="131">
        <f t="shared" si="8"/>
        <v>1329</v>
      </c>
      <c r="R64" s="82">
        <f t="shared" si="9"/>
        <v>1021.8810000000001</v>
      </c>
      <c r="S64" s="85">
        <f t="shared" si="10"/>
        <v>995.9830000000001</v>
      </c>
      <c r="T64" s="85">
        <f t="shared" si="11"/>
        <v>2665</v>
      </c>
      <c r="U64" s="132">
        <f t="shared" si="12"/>
        <v>737.7139999999999</v>
      </c>
    </row>
    <row r="65" spans="1:21" ht="15.75" customHeight="1" thickBot="1">
      <c r="A65" s="21" t="s">
        <v>38</v>
      </c>
      <c r="B65" s="82">
        <v>487</v>
      </c>
      <c r="C65" s="85">
        <v>120.50099999999999</v>
      </c>
      <c r="D65" s="85">
        <v>121.12799999999999</v>
      </c>
      <c r="E65" s="78">
        <v>559</v>
      </c>
      <c r="F65" s="85">
        <v>144.283</v>
      </c>
      <c r="G65" s="82">
        <v>197</v>
      </c>
      <c r="H65" s="85">
        <v>83.064</v>
      </c>
      <c r="I65" s="85">
        <v>79.892</v>
      </c>
      <c r="J65" s="78">
        <v>128</v>
      </c>
      <c r="K65" s="85">
        <v>68.08399999999999</v>
      </c>
      <c r="L65" s="82">
        <v>28</v>
      </c>
      <c r="M65" s="85">
        <v>16.335</v>
      </c>
      <c r="N65" s="85">
        <v>22.814999999999998</v>
      </c>
      <c r="O65" s="78">
        <v>10</v>
      </c>
      <c r="P65" s="127">
        <v>14.205000000000002</v>
      </c>
      <c r="Q65" s="82">
        <f t="shared" si="8"/>
        <v>712</v>
      </c>
      <c r="R65" s="85">
        <f t="shared" si="9"/>
        <v>219.9</v>
      </c>
      <c r="S65" s="85">
        <f t="shared" si="10"/>
        <v>223.83499999999998</v>
      </c>
      <c r="T65" s="78">
        <f t="shared" si="11"/>
        <v>697</v>
      </c>
      <c r="U65" s="117">
        <f t="shared" si="12"/>
        <v>226.57199999999997</v>
      </c>
    </row>
    <row r="66" spans="1:21" ht="15.75" customHeight="1" thickBot="1">
      <c r="A66" s="21" t="s">
        <v>137</v>
      </c>
      <c r="B66" s="82">
        <v>9457</v>
      </c>
      <c r="C66" s="85">
        <v>1518.3229999999999</v>
      </c>
      <c r="D66" s="85">
        <v>1369.4940000000001</v>
      </c>
      <c r="E66" s="78">
        <v>8368</v>
      </c>
      <c r="F66" s="85">
        <v>941.552</v>
      </c>
      <c r="G66" s="82">
        <v>391</v>
      </c>
      <c r="H66" s="85">
        <v>574.3430000000001</v>
      </c>
      <c r="I66" s="85">
        <v>506.467</v>
      </c>
      <c r="J66" s="78">
        <v>697</v>
      </c>
      <c r="K66" s="85">
        <v>370.72499999999997</v>
      </c>
      <c r="L66" s="82">
        <v>27</v>
      </c>
      <c r="M66" s="85">
        <v>86.432</v>
      </c>
      <c r="N66" s="82">
        <v>7.965999999999999</v>
      </c>
      <c r="O66" s="85">
        <v>37</v>
      </c>
      <c r="P66" s="127">
        <v>32.554</v>
      </c>
      <c r="Q66" s="82">
        <f t="shared" si="8"/>
        <v>9875</v>
      </c>
      <c r="R66" s="85">
        <f t="shared" si="9"/>
        <v>2179.098</v>
      </c>
      <c r="S66" s="82">
        <f t="shared" si="10"/>
        <v>1883.9270000000001</v>
      </c>
      <c r="T66" s="85">
        <f t="shared" si="11"/>
        <v>9102</v>
      </c>
      <c r="U66" s="117">
        <f t="shared" si="12"/>
        <v>1344.8310000000001</v>
      </c>
    </row>
    <row r="67" spans="1:21" ht="15.75" customHeight="1" thickBot="1">
      <c r="A67" s="21" t="s">
        <v>176</v>
      </c>
      <c r="B67" s="82">
        <v>10</v>
      </c>
      <c r="C67" s="85">
        <v>1.213</v>
      </c>
      <c r="D67" s="85">
        <v>8.557</v>
      </c>
      <c r="E67" s="78">
        <v>249</v>
      </c>
      <c r="F67" s="85">
        <v>36.713</v>
      </c>
      <c r="G67" s="82">
        <v>8</v>
      </c>
      <c r="H67" s="85">
        <v>17.348</v>
      </c>
      <c r="I67" s="85">
        <v>16.776</v>
      </c>
      <c r="J67" s="78">
        <v>45</v>
      </c>
      <c r="K67" s="85">
        <v>42.603</v>
      </c>
      <c r="L67" s="82">
        <v>5</v>
      </c>
      <c r="M67" s="85">
        <v>1868.371</v>
      </c>
      <c r="N67" s="85">
        <v>114.49799999999999</v>
      </c>
      <c r="O67" s="78">
        <v>47</v>
      </c>
      <c r="P67" s="127">
        <v>90.799</v>
      </c>
      <c r="Q67" s="82">
        <f t="shared" si="8"/>
        <v>23</v>
      </c>
      <c r="R67" s="85">
        <f t="shared" si="9"/>
        <v>1886.932</v>
      </c>
      <c r="S67" s="85">
        <f t="shared" si="10"/>
        <v>139.831</v>
      </c>
      <c r="T67" s="78">
        <f t="shared" si="11"/>
        <v>341</v>
      </c>
      <c r="U67" s="117">
        <f t="shared" si="12"/>
        <v>170.115</v>
      </c>
    </row>
    <row r="68" spans="1:21" ht="15.75" customHeight="1" thickBot="1">
      <c r="A68" s="21" t="s">
        <v>138</v>
      </c>
      <c r="B68" s="82">
        <v>7770</v>
      </c>
      <c r="C68" s="85">
        <v>505.078</v>
      </c>
      <c r="D68" s="85">
        <v>312.624</v>
      </c>
      <c r="E68" s="78">
        <v>5675</v>
      </c>
      <c r="F68" s="85">
        <v>510.848</v>
      </c>
      <c r="G68" s="82">
        <v>307</v>
      </c>
      <c r="H68" s="85">
        <v>516.5029999999999</v>
      </c>
      <c r="I68" s="85">
        <v>472.967</v>
      </c>
      <c r="J68" s="78">
        <v>500</v>
      </c>
      <c r="K68" s="85">
        <v>284.917</v>
      </c>
      <c r="L68" s="82">
        <v>38</v>
      </c>
      <c r="M68" s="85">
        <v>373.1</v>
      </c>
      <c r="N68" s="85">
        <v>374.02</v>
      </c>
      <c r="O68" s="78">
        <v>36</v>
      </c>
      <c r="P68" s="127">
        <v>59.461</v>
      </c>
      <c r="Q68" s="82">
        <f t="shared" si="8"/>
        <v>8115</v>
      </c>
      <c r="R68" s="85">
        <f t="shared" si="9"/>
        <v>1394.681</v>
      </c>
      <c r="S68" s="85">
        <f t="shared" si="10"/>
        <v>1159.6109999999999</v>
      </c>
      <c r="T68" s="78">
        <f t="shared" si="11"/>
        <v>6211</v>
      </c>
      <c r="U68" s="117">
        <f t="shared" si="12"/>
        <v>855.226</v>
      </c>
    </row>
    <row r="69" spans="1:21" ht="15.75" customHeight="1" thickBot="1">
      <c r="A69" s="21" t="s">
        <v>52</v>
      </c>
      <c r="B69" s="82">
        <v>25784</v>
      </c>
      <c r="C69" s="85">
        <v>2733.2880000000005</v>
      </c>
      <c r="D69" s="85">
        <v>2296.209</v>
      </c>
      <c r="E69" s="78">
        <v>26756</v>
      </c>
      <c r="F69" s="85">
        <v>3086.274</v>
      </c>
      <c r="G69" s="82">
        <v>1435</v>
      </c>
      <c r="H69" s="85">
        <v>757.9280000000001</v>
      </c>
      <c r="I69" s="85">
        <v>769.6350000000001</v>
      </c>
      <c r="J69" s="78">
        <v>1917</v>
      </c>
      <c r="K69" s="85">
        <v>717.2749999999999</v>
      </c>
      <c r="L69" s="82">
        <v>55</v>
      </c>
      <c r="M69" s="85">
        <v>64.425</v>
      </c>
      <c r="N69" s="85">
        <v>50.07599999999999</v>
      </c>
      <c r="O69" s="78">
        <v>66</v>
      </c>
      <c r="P69" s="127">
        <v>57.081</v>
      </c>
      <c r="Q69" s="82">
        <f t="shared" si="8"/>
        <v>27274</v>
      </c>
      <c r="R69" s="85">
        <f t="shared" si="9"/>
        <v>3555.6410000000005</v>
      </c>
      <c r="S69" s="85">
        <f t="shared" si="10"/>
        <v>3115.92</v>
      </c>
      <c r="T69" s="78">
        <f t="shared" si="11"/>
        <v>28739</v>
      </c>
      <c r="U69" s="117">
        <f t="shared" si="12"/>
        <v>3860.63</v>
      </c>
    </row>
    <row r="70" spans="1:21" ht="15.75" customHeight="1" thickBot="1">
      <c r="A70" s="21" t="s">
        <v>57</v>
      </c>
      <c r="B70" s="82">
        <v>22325</v>
      </c>
      <c r="C70" s="85">
        <v>2141.328</v>
      </c>
      <c r="D70" s="85">
        <v>1660.1779999999999</v>
      </c>
      <c r="E70" s="78">
        <v>19505</v>
      </c>
      <c r="F70" s="85">
        <v>1675.698</v>
      </c>
      <c r="G70" s="82">
        <v>407</v>
      </c>
      <c r="H70" s="85">
        <v>698.24</v>
      </c>
      <c r="I70" s="85">
        <v>495.6979999999999</v>
      </c>
      <c r="J70" s="78">
        <v>433</v>
      </c>
      <c r="K70" s="85">
        <v>244.67700000000002</v>
      </c>
      <c r="L70" s="82">
        <v>81</v>
      </c>
      <c r="M70" s="85">
        <v>268.977</v>
      </c>
      <c r="N70" s="85">
        <v>90.208</v>
      </c>
      <c r="O70" s="78">
        <v>24</v>
      </c>
      <c r="P70" s="127">
        <v>35.870999999999995</v>
      </c>
      <c r="Q70" s="82">
        <f t="shared" si="8"/>
        <v>22813</v>
      </c>
      <c r="R70" s="85">
        <f t="shared" si="9"/>
        <v>3108.545</v>
      </c>
      <c r="S70" s="85">
        <f t="shared" si="10"/>
        <v>2246.084</v>
      </c>
      <c r="T70" s="78">
        <f t="shared" si="11"/>
        <v>19962</v>
      </c>
      <c r="U70" s="117">
        <f t="shared" si="12"/>
        <v>1956.246</v>
      </c>
    </row>
    <row r="71" spans="1:21" ht="15.75" customHeight="1" thickBot="1">
      <c r="A71" s="21" t="s">
        <v>62</v>
      </c>
      <c r="B71" s="82">
        <v>4953</v>
      </c>
      <c r="C71" s="85">
        <v>455.81100000000004</v>
      </c>
      <c r="D71" s="85">
        <v>422.71700000000004</v>
      </c>
      <c r="E71" s="78">
        <v>5351</v>
      </c>
      <c r="F71" s="85">
        <v>486.40999999999997</v>
      </c>
      <c r="G71" s="82">
        <v>449</v>
      </c>
      <c r="H71" s="85">
        <v>425.63300000000004</v>
      </c>
      <c r="I71" s="85">
        <v>373.452</v>
      </c>
      <c r="J71" s="78">
        <v>379</v>
      </c>
      <c r="K71" s="85">
        <v>263.628</v>
      </c>
      <c r="L71" s="82">
        <v>120</v>
      </c>
      <c r="M71" s="85">
        <v>238.834</v>
      </c>
      <c r="N71" s="85">
        <v>195.32500000000002</v>
      </c>
      <c r="O71" s="78">
        <v>68</v>
      </c>
      <c r="P71" s="127">
        <v>116.508</v>
      </c>
      <c r="Q71" s="82">
        <f t="shared" si="8"/>
        <v>5522</v>
      </c>
      <c r="R71" s="85">
        <f t="shared" si="9"/>
        <v>1120.278</v>
      </c>
      <c r="S71" s="85">
        <f t="shared" si="10"/>
        <v>991.4940000000001</v>
      </c>
      <c r="T71" s="78">
        <f t="shared" si="11"/>
        <v>5798</v>
      </c>
      <c r="U71" s="117">
        <f t="shared" si="12"/>
        <v>866.546</v>
      </c>
    </row>
    <row r="72" spans="1:21" ht="15.75" customHeight="1" thickBot="1">
      <c r="A72" s="21" t="s">
        <v>67</v>
      </c>
      <c r="B72" s="82">
        <v>2726</v>
      </c>
      <c r="C72" s="85">
        <v>471.609</v>
      </c>
      <c r="D72" s="85">
        <v>406.61500000000007</v>
      </c>
      <c r="E72" s="78">
        <v>3309</v>
      </c>
      <c r="F72" s="85">
        <v>566.7459999999999</v>
      </c>
      <c r="G72" s="82">
        <v>1537</v>
      </c>
      <c r="H72" s="85">
        <v>1054.9810000000002</v>
      </c>
      <c r="I72" s="85">
        <v>937.664</v>
      </c>
      <c r="J72" s="78">
        <v>1230</v>
      </c>
      <c r="K72" s="85">
        <v>822.8950000000001</v>
      </c>
      <c r="L72" s="82">
        <v>304</v>
      </c>
      <c r="M72" s="85">
        <v>540.98</v>
      </c>
      <c r="N72" s="85">
        <v>457.42900000000003</v>
      </c>
      <c r="O72" s="78">
        <v>184</v>
      </c>
      <c r="P72" s="127">
        <v>270.324</v>
      </c>
      <c r="Q72" s="82">
        <f t="shared" si="8"/>
        <v>4567</v>
      </c>
      <c r="R72" s="85">
        <f t="shared" si="9"/>
        <v>2067.57</v>
      </c>
      <c r="S72" s="85">
        <f t="shared" si="10"/>
        <v>1801.708</v>
      </c>
      <c r="T72" s="78">
        <f t="shared" si="11"/>
        <v>4723</v>
      </c>
      <c r="U72" s="117">
        <f t="shared" si="12"/>
        <v>1659.9650000000001</v>
      </c>
    </row>
    <row r="73" spans="1:21" ht="15.75" customHeight="1" thickBot="1">
      <c r="A73" s="21" t="s">
        <v>71</v>
      </c>
      <c r="B73" s="82">
        <v>9327</v>
      </c>
      <c r="C73" s="85">
        <v>972.0470000000001</v>
      </c>
      <c r="D73" s="85">
        <v>813.5980000000002</v>
      </c>
      <c r="E73" s="78">
        <v>8386</v>
      </c>
      <c r="F73" s="85">
        <v>1076.809</v>
      </c>
      <c r="G73" s="82">
        <v>788</v>
      </c>
      <c r="H73" s="85">
        <v>543.713</v>
      </c>
      <c r="I73" s="85">
        <v>522.0029999999999</v>
      </c>
      <c r="J73" s="78">
        <v>843</v>
      </c>
      <c r="K73" s="85">
        <v>293.189</v>
      </c>
      <c r="L73" s="82">
        <v>58</v>
      </c>
      <c r="M73" s="85">
        <v>97.78900000000002</v>
      </c>
      <c r="N73" s="85">
        <v>80.94999999999999</v>
      </c>
      <c r="O73" s="78">
        <v>35</v>
      </c>
      <c r="P73" s="127">
        <v>62.998999999999995</v>
      </c>
      <c r="Q73" s="82">
        <f t="shared" si="8"/>
        <v>10173</v>
      </c>
      <c r="R73" s="85">
        <f t="shared" si="9"/>
        <v>1613.5490000000002</v>
      </c>
      <c r="S73" s="85">
        <f t="shared" si="10"/>
        <v>1416.5510000000002</v>
      </c>
      <c r="T73" s="78">
        <f t="shared" si="11"/>
        <v>9264</v>
      </c>
      <c r="U73" s="117">
        <f t="shared" si="12"/>
        <v>1432.997</v>
      </c>
    </row>
    <row r="74" spans="1:21" ht="15.75" customHeight="1" thickBot="1">
      <c r="A74" s="21" t="s">
        <v>76</v>
      </c>
      <c r="B74" s="82">
        <v>5964</v>
      </c>
      <c r="C74" s="85">
        <v>929.226</v>
      </c>
      <c r="D74" s="85">
        <v>842.1690000000001</v>
      </c>
      <c r="E74" s="78">
        <v>8685</v>
      </c>
      <c r="F74" s="85">
        <v>1151.8780000000002</v>
      </c>
      <c r="G74" s="82">
        <v>1462</v>
      </c>
      <c r="H74" s="85">
        <v>965.588</v>
      </c>
      <c r="I74" s="85">
        <v>965.421</v>
      </c>
      <c r="J74" s="78">
        <v>1286</v>
      </c>
      <c r="K74" s="85">
        <v>762.395</v>
      </c>
      <c r="L74" s="82">
        <v>189</v>
      </c>
      <c r="M74" s="85">
        <v>777.6949999999999</v>
      </c>
      <c r="N74" s="85">
        <v>673.912</v>
      </c>
      <c r="O74" s="78">
        <v>110</v>
      </c>
      <c r="P74" s="127">
        <v>198.796</v>
      </c>
      <c r="Q74" s="82">
        <f t="shared" si="8"/>
        <v>7615</v>
      </c>
      <c r="R74" s="85">
        <f t="shared" si="9"/>
        <v>2672.509</v>
      </c>
      <c r="S74" s="85">
        <f t="shared" si="10"/>
        <v>2481.5020000000004</v>
      </c>
      <c r="T74" s="78">
        <f t="shared" si="11"/>
        <v>10081</v>
      </c>
      <c r="U74" s="117">
        <f t="shared" si="12"/>
        <v>2113.069</v>
      </c>
    </row>
    <row r="75" spans="1:21" ht="15.75" customHeight="1" thickBot="1">
      <c r="A75" s="21" t="s">
        <v>80</v>
      </c>
      <c r="B75" s="82">
        <v>5074</v>
      </c>
      <c r="C75" s="85">
        <v>895.522</v>
      </c>
      <c r="D75" s="85">
        <v>830.067</v>
      </c>
      <c r="E75" s="78">
        <v>5995</v>
      </c>
      <c r="F75" s="85">
        <v>1018.1000000000001</v>
      </c>
      <c r="G75" s="82">
        <v>2385</v>
      </c>
      <c r="H75" s="85">
        <v>1345.421</v>
      </c>
      <c r="I75" s="85">
        <v>1203.024</v>
      </c>
      <c r="J75" s="78">
        <v>1702</v>
      </c>
      <c r="K75" s="85">
        <v>1159.0350000000003</v>
      </c>
      <c r="L75" s="82">
        <v>338</v>
      </c>
      <c r="M75" s="85">
        <v>2948.716</v>
      </c>
      <c r="N75" s="85">
        <v>2876.7690000000002</v>
      </c>
      <c r="O75" s="78">
        <v>247</v>
      </c>
      <c r="P75" s="127">
        <v>474.83700000000005</v>
      </c>
      <c r="Q75" s="82">
        <f t="shared" si="8"/>
        <v>7797</v>
      </c>
      <c r="R75" s="85">
        <f t="shared" si="9"/>
        <v>5189.659</v>
      </c>
      <c r="S75" s="85">
        <f t="shared" si="10"/>
        <v>4909.860000000001</v>
      </c>
      <c r="T75" s="78">
        <f t="shared" si="11"/>
        <v>7944</v>
      </c>
      <c r="U75" s="117">
        <f t="shared" si="12"/>
        <v>2651.972</v>
      </c>
    </row>
    <row r="76" spans="1:21" ht="15.75" customHeight="1" thickBot="1">
      <c r="A76" s="21" t="s">
        <v>84</v>
      </c>
      <c r="B76" s="82">
        <v>6620</v>
      </c>
      <c r="C76" s="85">
        <v>807.3580000000001</v>
      </c>
      <c r="D76" s="85">
        <v>692.49</v>
      </c>
      <c r="E76" s="78">
        <v>7013</v>
      </c>
      <c r="F76" s="85">
        <v>921.0419999999999</v>
      </c>
      <c r="G76" s="82">
        <v>384</v>
      </c>
      <c r="H76" s="85">
        <v>483.649</v>
      </c>
      <c r="I76" s="85">
        <v>452.688</v>
      </c>
      <c r="J76" s="78">
        <v>560</v>
      </c>
      <c r="K76" s="85">
        <v>294.792</v>
      </c>
      <c r="L76" s="82">
        <v>57</v>
      </c>
      <c r="M76" s="85">
        <v>120.06899999999999</v>
      </c>
      <c r="N76" s="85">
        <v>117.026</v>
      </c>
      <c r="O76" s="78">
        <v>43</v>
      </c>
      <c r="P76" s="127">
        <v>39.327</v>
      </c>
      <c r="Q76" s="82">
        <f t="shared" si="8"/>
        <v>7061</v>
      </c>
      <c r="R76" s="85">
        <f t="shared" si="9"/>
        <v>1411.076</v>
      </c>
      <c r="S76" s="85">
        <f t="shared" si="10"/>
        <v>1262.204</v>
      </c>
      <c r="T76" s="78">
        <f t="shared" si="11"/>
        <v>7616</v>
      </c>
      <c r="U76" s="117">
        <f t="shared" si="12"/>
        <v>1255.1609999999998</v>
      </c>
    </row>
    <row r="77" spans="1:21" ht="15.75" customHeight="1" thickBot="1">
      <c r="A77" s="21" t="s">
        <v>154</v>
      </c>
      <c r="B77" s="82">
        <v>556</v>
      </c>
      <c r="C77" s="85">
        <v>176.016</v>
      </c>
      <c r="D77" s="85">
        <v>158.87199999999996</v>
      </c>
      <c r="E77" s="78">
        <v>1375</v>
      </c>
      <c r="F77" s="85">
        <v>372.33000000000004</v>
      </c>
      <c r="G77" s="82">
        <v>276</v>
      </c>
      <c r="H77" s="85">
        <v>117.36900000000001</v>
      </c>
      <c r="I77" s="85">
        <v>102.612</v>
      </c>
      <c r="J77" s="78">
        <v>577</v>
      </c>
      <c r="K77" s="85">
        <v>247.13</v>
      </c>
      <c r="L77" s="82">
        <v>13</v>
      </c>
      <c r="M77" s="85">
        <v>8.593</v>
      </c>
      <c r="N77" s="85">
        <v>6.649</v>
      </c>
      <c r="O77" s="78">
        <v>318</v>
      </c>
      <c r="P77" s="127">
        <v>65.072</v>
      </c>
      <c r="Q77" s="82">
        <f t="shared" si="8"/>
        <v>845</v>
      </c>
      <c r="R77" s="85">
        <f t="shared" si="9"/>
        <v>301.978</v>
      </c>
      <c r="S77" s="85">
        <f t="shared" si="10"/>
        <v>268.1329999999999</v>
      </c>
      <c r="T77" s="78">
        <f t="shared" si="11"/>
        <v>2270</v>
      </c>
      <c r="U77" s="117">
        <f t="shared" si="12"/>
        <v>684.532</v>
      </c>
    </row>
    <row r="78" spans="1:21" ht="15.75" customHeight="1" thickBot="1">
      <c r="A78" s="21" t="s">
        <v>88</v>
      </c>
      <c r="B78" s="82">
        <v>16423</v>
      </c>
      <c r="C78" s="85">
        <v>1716.6480000000001</v>
      </c>
      <c r="D78" s="85">
        <v>1293.187353</v>
      </c>
      <c r="E78" s="78">
        <v>17129</v>
      </c>
      <c r="F78" s="85">
        <v>1698.4364170000001</v>
      </c>
      <c r="G78" s="82">
        <v>799</v>
      </c>
      <c r="H78" s="85">
        <v>1095.268</v>
      </c>
      <c r="I78" s="85">
        <v>723.133</v>
      </c>
      <c r="J78" s="78">
        <v>952</v>
      </c>
      <c r="K78" s="85">
        <v>715.6109999999999</v>
      </c>
      <c r="L78" s="82">
        <v>68</v>
      </c>
      <c r="M78" s="85">
        <v>195.217</v>
      </c>
      <c r="N78" s="85">
        <v>104.18799999999999</v>
      </c>
      <c r="O78" s="78">
        <v>61</v>
      </c>
      <c r="P78" s="127">
        <v>80.069</v>
      </c>
      <c r="Q78" s="82">
        <f t="shared" si="8"/>
        <v>17290</v>
      </c>
      <c r="R78" s="85">
        <f t="shared" si="9"/>
        <v>3007.1330000000003</v>
      </c>
      <c r="S78" s="85">
        <f t="shared" si="10"/>
        <v>2120.508353</v>
      </c>
      <c r="T78" s="78">
        <f t="shared" si="11"/>
        <v>18142</v>
      </c>
      <c r="U78" s="117">
        <f t="shared" si="12"/>
        <v>2494.1164169999997</v>
      </c>
    </row>
    <row r="79" spans="1:21" ht="15.75" customHeight="1" thickBot="1">
      <c r="A79" s="21" t="s">
        <v>92</v>
      </c>
      <c r="B79" s="82">
        <v>4020</v>
      </c>
      <c r="C79" s="85">
        <v>591.915</v>
      </c>
      <c r="D79" s="85">
        <v>617.258</v>
      </c>
      <c r="E79" s="78">
        <v>4373</v>
      </c>
      <c r="F79" s="85">
        <v>700.667</v>
      </c>
      <c r="G79" s="82">
        <v>810</v>
      </c>
      <c r="H79" s="85">
        <v>623.6560000000001</v>
      </c>
      <c r="I79" s="85">
        <v>373.171</v>
      </c>
      <c r="J79" s="78">
        <v>963</v>
      </c>
      <c r="K79" s="85">
        <v>641.9939999999999</v>
      </c>
      <c r="L79" s="82">
        <v>92</v>
      </c>
      <c r="M79" s="85">
        <v>581.107</v>
      </c>
      <c r="N79" s="85">
        <v>219.642</v>
      </c>
      <c r="O79" s="78">
        <v>61</v>
      </c>
      <c r="P79" s="127">
        <v>276.185</v>
      </c>
      <c r="Q79" s="82">
        <f t="shared" si="8"/>
        <v>4922</v>
      </c>
      <c r="R79" s="85">
        <f t="shared" si="9"/>
        <v>1796.6779999999999</v>
      </c>
      <c r="S79" s="85">
        <f t="shared" si="10"/>
        <v>1210.0710000000001</v>
      </c>
      <c r="T79" s="78">
        <f t="shared" si="11"/>
        <v>5397</v>
      </c>
      <c r="U79" s="117">
        <f t="shared" si="12"/>
        <v>1618.846</v>
      </c>
    </row>
    <row r="80" spans="1:21" ht="15.75" customHeight="1" thickBot="1">
      <c r="A80" s="24" t="s">
        <v>96</v>
      </c>
      <c r="B80" s="82">
        <v>2061</v>
      </c>
      <c r="C80" s="85">
        <v>323.877</v>
      </c>
      <c r="D80" s="85">
        <v>282.55</v>
      </c>
      <c r="E80" s="78">
        <v>3425</v>
      </c>
      <c r="F80" s="85">
        <v>442.499</v>
      </c>
      <c r="G80" s="82">
        <v>548</v>
      </c>
      <c r="H80" s="85">
        <v>417.22700000000003</v>
      </c>
      <c r="I80" s="85">
        <v>394.59499999999997</v>
      </c>
      <c r="J80" s="78">
        <v>504</v>
      </c>
      <c r="K80" s="85">
        <v>290.21700000000004</v>
      </c>
      <c r="L80" s="82">
        <v>111</v>
      </c>
      <c r="M80" s="85">
        <v>1071.0079999999998</v>
      </c>
      <c r="N80" s="85">
        <v>1054.4489999999998</v>
      </c>
      <c r="O80" s="78">
        <v>63</v>
      </c>
      <c r="P80" s="127">
        <v>123.41099999999999</v>
      </c>
      <c r="Q80" s="82">
        <f t="shared" si="8"/>
        <v>2720</v>
      </c>
      <c r="R80" s="85">
        <f t="shared" si="9"/>
        <v>1812.1119999999999</v>
      </c>
      <c r="S80" s="85">
        <f t="shared" si="10"/>
        <v>1731.5939999999998</v>
      </c>
      <c r="T80" s="78">
        <f t="shared" si="11"/>
        <v>3992</v>
      </c>
      <c r="U80" s="117">
        <f t="shared" si="12"/>
        <v>856.1270000000001</v>
      </c>
    </row>
    <row r="81" spans="1:21" ht="15.75" customHeight="1" thickBot="1">
      <c r="A81" s="21" t="s">
        <v>99</v>
      </c>
      <c r="B81" s="82">
        <v>77</v>
      </c>
      <c r="C81" s="85">
        <v>21.552999999999997</v>
      </c>
      <c r="D81" s="85">
        <v>19.399</v>
      </c>
      <c r="E81" s="78">
        <v>79</v>
      </c>
      <c r="F81" s="85">
        <v>23.038</v>
      </c>
      <c r="G81" s="82">
        <v>24</v>
      </c>
      <c r="H81" s="85">
        <v>11.667</v>
      </c>
      <c r="I81" s="85">
        <v>9.889</v>
      </c>
      <c r="J81" s="78">
        <v>25</v>
      </c>
      <c r="K81" s="85">
        <v>12.357</v>
      </c>
      <c r="L81" s="82">
        <v>1</v>
      </c>
      <c r="M81" s="85">
        <v>0.65</v>
      </c>
      <c r="N81" s="85">
        <v>0.042</v>
      </c>
      <c r="O81" s="78">
        <v>3</v>
      </c>
      <c r="P81" s="127">
        <v>1.423</v>
      </c>
      <c r="Q81" s="82">
        <f t="shared" si="8"/>
        <v>102</v>
      </c>
      <c r="R81" s="85">
        <f t="shared" si="9"/>
        <v>33.87</v>
      </c>
      <c r="S81" s="85">
        <f t="shared" si="10"/>
        <v>29.330000000000002</v>
      </c>
      <c r="T81" s="78">
        <f t="shared" si="11"/>
        <v>107</v>
      </c>
      <c r="U81" s="117">
        <f t="shared" si="12"/>
        <v>36.818</v>
      </c>
    </row>
    <row r="82" spans="1:21" ht="15.75" customHeight="1" thickBot="1">
      <c r="A82" s="21" t="s">
        <v>103</v>
      </c>
      <c r="B82" s="82">
        <v>2636</v>
      </c>
      <c r="C82" s="85">
        <v>350.472</v>
      </c>
      <c r="D82" s="85">
        <v>279.72299999999996</v>
      </c>
      <c r="E82" s="78">
        <v>2666</v>
      </c>
      <c r="F82" s="85">
        <v>358.83400000000006</v>
      </c>
      <c r="G82" s="82">
        <v>429</v>
      </c>
      <c r="H82" s="85">
        <v>375.28400000000005</v>
      </c>
      <c r="I82" s="85">
        <v>324.713</v>
      </c>
      <c r="J82" s="78">
        <v>483</v>
      </c>
      <c r="K82" s="85">
        <v>270.722</v>
      </c>
      <c r="L82" s="82">
        <v>87</v>
      </c>
      <c r="M82" s="85">
        <v>189.096</v>
      </c>
      <c r="N82" s="85">
        <v>181.017</v>
      </c>
      <c r="O82" s="78">
        <v>95</v>
      </c>
      <c r="P82" s="127">
        <v>78.699</v>
      </c>
      <c r="Q82" s="82">
        <f t="shared" si="8"/>
        <v>3152</v>
      </c>
      <c r="R82" s="85">
        <f t="shared" si="9"/>
        <v>914.8520000000001</v>
      </c>
      <c r="S82" s="85">
        <f t="shared" si="10"/>
        <v>785.453</v>
      </c>
      <c r="T82" s="78">
        <f t="shared" si="11"/>
        <v>3244</v>
      </c>
      <c r="U82" s="117">
        <f t="shared" si="12"/>
        <v>708.255</v>
      </c>
    </row>
    <row r="83" spans="1:21" ht="15.75" customHeight="1" thickBot="1">
      <c r="A83" s="22" t="s">
        <v>107</v>
      </c>
      <c r="B83" s="82">
        <v>4758</v>
      </c>
      <c r="C83" s="85">
        <v>249.549</v>
      </c>
      <c r="D83" s="85">
        <v>321.03</v>
      </c>
      <c r="E83" s="78">
        <v>3388</v>
      </c>
      <c r="F83" s="85">
        <v>334.918</v>
      </c>
      <c r="G83" s="82">
        <v>970</v>
      </c>
      <c r="H83" s="85">
        <v>531.625</v>
      </c>
      <c r="I83" s="85">
        <v>491.8679999999999</v>
      </c>
      <c r="J83" s="78">
        <v>641</v>
      </c>
      <c r="K83" s="85">
        <v>397.58</v>
      </c>
      <c r="L83" s="82">
        <v>160</v>
      </c>
      <c r="M83" s="85">
        <v>249.54899999999998</v>
      </c>
      <c r="N83" s="85">
        <v>231.456</v>
      </c>
      <c r="O83" s="78">
        <v>101</v>
      </c>
      <c r="P83" s="127">
        <v>141.889</v>
      </c>
      <c r="Q83" s="82">
        <f t="shared" si="8"/>
        <v>5888</v>
      </c>
      <c r="R83" s="85">
        <f t="shared" si="9"/>
        <v>1030.723</v>
      </c>
      <c r="S83" s="85">
        <f t="shared" si="10"/>
        <v>1044.3539999999998</v>
      </c>
      <c r="T83" s="78">
        <f t="shared" si="11"/>
        <v>4130</v>
      </c>
      <c r="U83" s="117">
        <f t="shared" si="12"/>
        <v>874.3870000000001</v>
      </c>
    </row>
    <row r="84" spans="1:21" ht="15.75" customHeight="1" thickBot="1" thickTop="1">
      <c r="A84" s="66" t="s">
        <v>6</v>
      </c>
      <c r="B84" s="90">
        <f aca="true" t="shared" si="13" ref="B84:P84">SUM(B60:B83)</f>
        <v>164609</v>
      </c>
      <c r="C84" s="93">
        <f t="shared" si="13"/>
        <v>19947.602000000003</v>
      </c>
      <c r="D84" s="88">
        <f t="shared" si="13"/>
        <v>17178.227353000002</v>
      </c>
      <c r="E84" s="81">
        <f t="shared" si="13"/>
        <v>172710</v>
      </c>
      <c r="F84" s="88">
        <f t="shared" si="13"/>
        <v>20491.850417000005</v>
      </c>
      <c r="G84" s="90">
        <f t="shared" si="13"/>
        <v>18266</v>
      </c>
      <c r="H84" s="93">
        <f t="shared" si="13"/>
        <v>14845.293</v>
      </c>
      <c r="I84" s="88">
        <f t="shared" si="13"/>
        <v>12682.155999999997</v>
      </c>
      <c r="J84" s="81">
        <f t="shared" si="13"/>
        <v>18401</v>
      </c>
      <c r="K84" s="88">
        <f t="shared" si="13"/>
        <v>10711.705</v>
      </c>
      <c r="L84" s="90">
        <f t="shared" si="13"/>
        <v>2906</v>
      </c>
      <c r="M84" s="93">
        <f t="shared" si="13"/>
        <v>12640.645</v>
      </c>
      <c r="N84" s="88">
        <f t="shared" si="13"/>
        <v>9563.611</v>
      </c>
      <c r="O84" s="81">
        <f t="shared" si="13"/>
        <v>2106</v>
      </c>
      <c r="P84" s="129">
        <f t="shared" si="13"/>
        <v>3180.3570000000004</v>
      </c>
      <c r="Q84" s="90">
        <f>B84+G84+L84</f>
        <v>185781</v>
      </c>
      <c r="R84" s="93">
        <f t="shared" si="9"/>
        <v>47433.54000000001</v>
      </c>
      <c r="S84" s="88">
        <f t="shared" si="10"/>
        <v>39423.994353</v>
      </c>
      <c r="T84" s="81">
        <f t="shared" si="11"/>
        <v>193217</v>
      </c>
      <c r="U84" s="120">
        <f t="shared" si="12"/>
        <v>34383.91241700001</v>
      </c>
    </row>
    <row r="85" spans="1:21" ht="15.75" customHeight="1" thickBot="1">
      <c r="A85" s="66" t="s">
        <v>159</v>
      </c>
      <c r="B85" s="70">
        <v>28105</v>
      </c>
      <c r="C85" s="71">
        <v>796.635</v>
      </c>
      <c r="D85" s="71">
        <v>913.675</v>
      </c>
      <c r="E85" s="92">
        <v>22181</v>
      </c>
      <c r="F85" s="71">
        <v>606.444</v>
      </c>
      <c r="G85" s="91">
        <v>0</v>
      </c>
      <c r="H85" s="94">
        <v>0</v>
      </c>
      <c r="I85" s="89">
        <v>0</v>
      </c>
      <c r="J85" s="89">
        <v>0</v>
      </c>
      <c r="K85" s="89">
        <v>0</v>
      </c>
      <c r="L85" s="91">
        <v>0</v>
      </c>
      <c r="M85" s="94">
        <v>0</v>
      </c>
      <c r="N85" s="89">
        <v>0</v>
      </c>
      <c r="O85" s="89">
        <v>0</v>
      </c>
      <c r="P85" s="130">
        <v>0</v>
      </c>
      <c r="Q85" s="82">
        <f t="shared" si="8"/>
        <v>28105</v>
      </c>
      <c r="R85" s="85">
        <f t="shared" si="9"/>
        <v>796.635</v>
      </c>
      <c r="S85" s="85">
        <f t="shared" si="10"/>
        <v>913.675</v>
      </c>
      <c r="T85" s="78">
        <f t="shared" si="11"/>
        <v>22181</v>
      </c>
      <c r="U85" s="117">
        <f t="shared" si="12"/>
        <v>606.444</v>
      </c>
    </row>
    <row r="86" spans="1:21" ht="15.75" customHeight="1" thickBot="1">
      <c r="A86" s="66" t="s">
        <v>165</v>
      </c>
      <c r="B86" s="90">
        <f aca="true" t="shared" si="14" ref="B86:P86">B84+B85</f>
        <v>192714</v>
      </c>
      <c r="C86" s="93">
        <f t="shared" si="14"/>
        <v>20744.237</v>
      </c>
      <c r="D86" s="88">
        <f t="shared" si="14"/>
        <v>18091.902353</v>
      </c>
      <c r="E86" s="81">
        <f t="shared" si="14"/>
        <v>194891</v>
      </c>
      <c r="F86" s="88">
        <f t="shared" si="14"/>
        <v>21098.294417000005</v>
      </c>
      <c r="G86" s="90">
        <f t="shared" si="14"/>
        <v>18266</v>
      </c>
      <c r="H86" s="93">
        <f t="shared" si="14"/>
        <v>14845.293</v>
      </c>
      <c r="I86" s="88">
        <f>I84+I85</f>
        <v>12682.155999999997</v>
      </c>
      <c r="J86" s="81">
        <f t="shared" si="14"/>
        <v>18401</v>
      </c>
      <c r="K86" s="88">
        <f t="shared" si="14"/>
        <v>10711.705</v>
      </c>
      <c r="L86" s="90">
        <f t="shared" si="14"/>
        <v>2906</v>
      </c>
      <c r="M86" s="93">
        <f t="shared" si="14"/>
        <v>12640.645</v>
      </c>
      <c r="N86" s="88">
        <f t="shared" si="14"/>
        <v>9563.611</v>
      </c>
      <c r="O86" s="81">
        <f t="shared" si="14"/>
        <v>2106</v>
      </c>
      <c r="P86" s="129">
        <f t="shared" si="14"/>
        <v>3180.3570000000004</v>
      </c>
      <c r="Q86" s="90">
        <f t="shared" si="8"/>
        <v>213886</v>
      </c>
      <c r="R86" s="93">
        <f t="shared" si="9"/>
        <v>48230.175</v>
      </c>
      <c r="S86" s="88">
        <f t="shared" si="10"/>
        <v>40337.669353000005</v>
      </c>
      <c r="T86" s="81">
        <f t="shared" si="11"/>
        <v>215398</v>
      </c>
      <c r="U86" s="120">
        <f t="shared" si="12"/>
        <v>34990.35641700001</v>
      </c>
    </row>
    <row r="87" spans="1:21" ht="15.75" customHeight="1">
      <c r="A87" s="3"/>
      <c r="B87" s="5"/>
      <c r="C87" s="5"/>
      <c r="D87" s="7"/>
      <c r="E87" s="7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5.75" customHeight="1">
      <c r="A88" s="3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61"/>
      <c r="R88" s="61"/>
      <c r="S88" s="61"/>
      <c r="T88" s="61"/>
      <c r="U88" s="61"/>
    </row>
    <row r="89" spans="1:21" ht="15.75" customHeight="1">
      <c r="A89" s="3"/>
      <c r="B89" s="5"/>
      <c r="C89" s="5"/>
      <c r="D89" s="7"/>
      <c r="E89" s="7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5.75" customHeight="1">
      <c r="A90" s="3"/>
      <c r="B90" s="141"/>
      <c r="C90" s="141"/>
      <c r="D90" s="152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5"/>
      <c r="R90" s="5"/>
      <c r="S90" s="5"/>
      <c r="T90" s="5"/>
      <c r="U90" s="5"/>
    </row>
    <row r="91" spans="1:21" ht="15.75" customHeight="1">
      <c r="A91" s="3"/>
      <c r="B91" s="5"/>
      <c r="C91" s="5"/>
      <c r="D91" s="7"/>
      <c r="E91" s="7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5.75" customHeight="1">
      <c r="A92" s="3"/>
      <c r="B92" s="5"/>
      <c r="C92" s="5"/>
      <c r="D92" s="7"/>
      <c r="E92" s="7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5.75" customHeight="1">
      <c r="A93" s="3"/>
      <c r="B93" s="5"/>
      <c r="C93" s="5"/>
      <c r="D93" s="7"/>
      <c r="E93" s="7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5.75" customHeight="1">
      <c r="A94" s="3"/>
      <c r="B94" s="5"/>
      <c r="C94" s="5"/>
      <c r="D94" s="7"/>
      <c r="E94" s="7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5.75" customHeight="1">
      <c r="A95" s="3"/>
      <c r="B95" s="5"/>
      <c r="C95" s="5"/>
      <c r="D95" s="7"/>
      <c r="E95" s="7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5.75" customHeight="1">
      <c r="A96" s="3"/>
      <c r="B96" s="5"/>
      <c r="C96" s="5"/>
      <c r="D96" s="7"/>
      <c r="E96" s="7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5.75" customHeight="1">
      <c r="A97" s="3"/>
      <c r="B97" s="5"/>
      <c r="C97" s="5"/>
      <c r="D97" s="7"/>
      <c r="E97" s="7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5.75" customHeight="1">
      <c r="A98" s="3"/>
      <c r="B98" s="5"/>
      <c r="C98" s="5"/>
      <c r="D98" s="7"/>
      <c r="E98" s="7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5.75" customHeight="1">
      <c r="A99" s="3"/>
      <c r="B99" s="5"/>
      <c r="C99" s="5"/>
      <c r="D99" s="7"/>
      <c r="E99" s="7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5.75" customHeight="1">
      <c r="A100" s="3"/>
      <c r="B100" s="5"/>
      <c r="C100" s="5"/>
      <c r="D100" s="7"/>
      <c r="E100" s="7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5.75" customHeight="1">
      <c r="A101" s="3"/>
      <c r="B101" s="5"/>
      <c r="C101" s="5"/>
      <c r="D101" s="7"/>
      <c r="E101" s="7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5.75" customHeight="1">
      <c r="A102" s="3"/>
      <c r="B102" s="5"/>
      <c r="C102" s="5"/>
      <c r="D102" s="7"/>
      <c r="E102" s="7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5.75" customHeight="1">
      <c r="A103" s="196" t="s">
        <v>145</v>
      </c>
      <c r="B103" s="196"/>
      <c r="C103" s="196"/>
      <c r="D103" s="196"/>
      <c r="E103" s="196"/>
      <c r="F103" s="196"/>
      <c r="G103" s="196"/>
      <c r="H103" s="196"/>
      <c r="I103" s="196"/>
      <c r="J103" s="196"/>
      <c r="K103" s="196"/>
      <c r="L103" s="196"/>
      <c r="M103" s="196"/>
      <c r="N103" s="196"/>
      <c r="O103" s="196"/>
      <c r="P103" s="196"/>
      <c r="Q103" s="196"/>
      <c r="R103" s="196"/>
      <c r="S103" s="196"/>
      <c r="T103" s="196"/>
      <c r="U103" s="196"/>
    </row>
    <row r="104" spans="1:21" ht="15.75" customHeight="1">
      <c r="A104" s="192" t="s">
        <v>194</v>
      </c>
      <c r="B104" s="192"/>
      <c r="C104" s="192"/>
      <c r="D104" s="192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</row>
    <row r="105" spans="1:21" ht="15.75" customHeight="1">
      <c r="A105" s="47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</row>
    <row r="106" spans="1:21" ht="15.75" customHeight="1" thickBot="1">
      <c r="A106" s="48" t="s">
        <v>149</v>
      </c>
      <c r="U106" s="26" t="s">
        <v>193</v>
      </c>
    </row>
    <row r="107" spans="1:21" ht="15.75" customHeight="1">
      <c r="A107" s="193" t="s">
        <v>136</v>
      </c>
      <c r="B107" s="187" t="s">
        <v>0</v>
      </c>
      <c r="C107" s="188"/>
      <c r="D107" s="188"/>
      <c r="E107" s="188"/>
      <c r="F107" s="189"/>
      <c r="G107" s="187" t="s">
        <v>1</v>
      </c>
      <c r="H107" s="188"/>
      <c r="I107" s="188"/>
      <c r="J107" s="188"/>
      <c r="K107" s="189"/>
      <c r="L107" s="187" t="s">
        <v>2</v>
      </c>
      <c r="M107" s="188"/>
      <c r="N107" s="188"/>
      <c r="O107" s="188"/>
      <c r="P107" s="189"/>
      <c r="Q107" s="187" t="s">
        <v>6</v>
      </c>
      <c r="R107" s="188"/>
      <c r="S107" s="188"/>
      <c r="T107" s="188"/>
      <c r="U107" s="189"/>
    </row>
    <row r="108" spans="1:21" ht="15.75" customHeight="1">
      <c r="A108" s="194"/>
      <c r="B108" s="183" t="s">
        <v>178</v>
      </c>
      <c r="C108" s="184"/>
      <c r="D108" s="64" t="s">
        <v>179</v>
      </c>
      <c r="E108" s="185" t="s">
        <v>180</v>
      </c>
      <c r="F108" s="186"/>
      <c r="G108" s="183" t="s">
        <v>178</v>
      </c>
      <c r="H108" s="184"/>
      <c r="I108" s="64" t="s">
        <v>179</v>
      </c>
      <c r="J108" s="185" t="s">
        <v>180</v>
      </c>
      <c r="K108" s="186"/>
      <c r="L108" s="183" t="s">
        <v>178</v>
      </c>
      <c r="M108" s="184"/>
      <c r="N108" s="64" t="s">
        <v>179</v>
      </c>
      <c r="O108" s="185" t="s">
        <v>180</v>
      </c>
      <c r="P108" s="186"/>
      <c r="Q108" s="183" t="s">
        <v>178</v>
      </c>
      <c r="R108" s="184"/>
      <c r="S108" s="64" t="s">
        <v>179</v>
      </c>
      <c r="T108" s="185" t="s">
        <v>180</v>
      </c>
      <c r="U108" s="186"/>
    </row>
    <row r="109" spans="1:21" ht="33.75" customHeight="1" thickBot="1">
      <c r="A109" s="194"/>
      <c r="B109" s="114" t="s">
        <v>186</v>
      </c>
      <c r="C109" s="115" t="s">
        <v>187</v>
      </c>
      <c r="D109" s="115" t="s">
        <v>12</v>
      </c>
      <c r="E109" s="115" t="s">
        <v>177</v>
      </c>
      <c r="F109" s="116" t="s">
        <v>12</v>
      </c>
      <c r="G109" s="114" t="s">
        <v>186</v>
      </c>
      <c r="H109" s="115" t="s">
        <v>187</v>
      </c>
      <c r="I109" s="115" t="s">
        <v>12</v>
      </c>
      <c r="J109" s="115" t="s">
        <v>177</v>
      </c>
      <c r="K109" s="116" t="s">
        <v>12</v>
      </c>
      <c r="L109" s="114" t="s">
        <v>186</v>
      </c>
      <c r="M109" s="115" t="s">
        <v>187</v>
      </c>
      <c r="N109" s="115" t="s">
        <v>12</v>
      </c>
      <c r="O109" s="115" t="s">
        <v>177</v>
      </c>
      <c r="P109" s="116" t="s">
        <v>12</v>
      </c>
      <c r="Q109" s="114" t="s">
        <v>186</v>
      </c>
      <c r="R109" s="115" t="s">
        <v>187</v>
      </c>
      <c r="S109" s="115" t="s">
        <v>12</v>
      </c>
      <c r="T109" s="115" t="s">
        <v>177</v>
      </c>
      <c r="U109" s="116" t="s">
        <v>12</v>
      </c>
    </row>
    <row r="110" spans="1:21" ht="15.75" customHeight="1" thickBot="1">
      <c r="A110" s="195"/>
      <c r="B110" s="122">
        <v>1</v>
      </c>
      <c r="C110" s="123">
        <v>2</v>
      </c>
      <c r="D110" s="123">
        <v>3</v>
      </c>
      <c r="E110" s="123">
        <v>4</v>
      </c>
      <c r="F110" s="124">
        <v>5</v>
      </c>
      <c r="G110" s="122">
        <v>6</v>
      </c>
      <c r="H110" s="123">
        <v>7</v>
      </c>
      <c r="I110" s="123">
        <v>8</v>
      </c>
      <c r="J110" s="123">
        <v>9</v>
      </c>
      <c r="K110" s="124">
        <v>10</v>
      </c>
      <c r="L110" s="122">
        <v>11</v>
      </c>
      <c r="M110" s="123">
        <v>12</v>
      </c>
      <c r="N110" s="123">
        <v>13</v>
      </c>
      <c r="O110" s="123">
        <v>14</v>
      </c>
      <c r="P110" s="124">
        <v>15</v>
      </c>
      <c r="Q110" s="122" t="s">
        <v>181</v>
      </c>
      <c r="R110" s="123" t="s">
        <v>182</v>
      </c>
      <c r="S110" s="123" t="s">
        <v>183</v>
      </c>
      <c r="T110" s="123" t="s">
        <v>184</v>
      </c>
      <c r="U110" s="124" t="s">
        <v>185</v>
      </c>
    </row>
    <row r="111" spans="1:21" ht="15.75" customHeight="1" thickBot="1">
      <c r="A111" s="16" t="s">
        <v>15</v>
      </c>
      <c r="B111" s="82">
        <v>20</v>
      </c>
      <c r="C111" s="85">
        <v>10.2</v>
      </c>
      <c r="D111" s="85">
        <v>11.719999999999999</v>
      </c>
      <c r="E111" s="78">
        <v>72</v>
      </c>
      <c r="F111" s="85">
        <v>9.091999999999999</v>
      </c>
      <c r="G111" s="82">
        <v>3</v>
      </c>
      <c r="H111" s="85">
        <v>44.512</v>
      </c>
      <c r="I111" s="85">
        <v>37.003</v>
      </c>
      <c r="J111" s="78">
        <v>5</v>
      </c>
      <c r="K111" s="85">
        <v>9.518</v>
      </c>
      <c r="L111" s="82">
        <v>1</v>
      </c>
      <c r="M111" s="85">
        <v>0.801</v>
      </c>
      <c r="N111" s="85">
        <v>0.801</v>
      </c>
      <c r="O111" s="78">
        <v>2</v>
      </c>
      <c r="P111" s="85">
        <v>1.8</v>
      </c>
      <c r="Q111" s="82">
        <f aca="true" t="shared" si="15" ref="Q111:Q150">B111+G111+L111</f>
        <v>24</v>
      </c>
      <c r="R111" s="85">
        <f aca="true" t="shared" si="16" ref="R111:R150">C111+H111+M111</f>
        <v>55.513000000000005</v>
      </c>
      <c r="S111" s="85">
        <f aca="true" t="shared" si="17" ref="S111:S150">D111+I111+N111</f>
        <v>49.524</v>
      </c>
      <c r="T111" s="78">
        <f aca="true" t="shared" si="18" ref="T111:T150">E111+J111+O111</f>
        <v>79</v>
      </c>
      <c r="U111" s="117">
        <f aca="true" t="shared" si="19" ref="U111:U150">F111+K111+P111</f>
        <v>20.41</v>
      </c>
    </row>
    <row r="112" spans="1:21" ht="15.75" customHeight="1" thickBot="1">
      <c r="A112" s="17" t="s">
        <v>114</v>
      </c>
      <c r="B112" s="82">
        <v>2</v>
      </c>
      <c r="C112" s="85">
        <v>0.74</v>
      </c>
      <c r="D112" s="85">
        <v>4.837999999999999</v>
      </c>
      <c r="E112" s="78">
        <v>35</v>
      </c>
      <c r="F112" s="85">
        <v>1.3230000000000002</v>
      </c>
      <c r="G112" s="82">
        <v>0</v>
      </c>
      <c r="H112" s="85">
        <v>0</v>
      </c>
      <c r="I112" s="85">
        <v>1.211</v>
      </c>
      <c r="J112" s="78">
        <v>2</v>
      </c>
      <c r="K112" s="85">
        <v>0.413</v>
      </c>
      <c r="L112" s="82">
        <v>0</v>
      </c>
      <c r="M112" s="85">
        <v>0</v>
      </c>
      <c r="N112" s="85">
        <v>0</v>
      </c>
      <c r="O112" s="78">
        <v>0</v>
      </c>
      <c r="P112" s="85">
        <v>0</v>
      </c>
      <c r="Q112" s="82">
        <f t="shared" si="15"/>
        <v>2</v>
      </c>
      <c r="R112" s="85">
        <f t="shared" si="16"/>
        <v>0.74</v>
      </c>
      <c r="S112" s="85">
        <f t="shared" si="17"/>
        <v>6.0489999999999995</v>
      </c>
      <c r="T112" s="78">
        <f t="shared" si="18"/>
        <v>37</v>
      </c>
      <c r="U112" s="117">
        <f t="shared" si="19"/>
        <v>1.7360000000000002</v>
      </c>
    </row>
    <row r="113" spans="1:21" ht="15.75" customHeight="1" thickBot="1">
      <c r="A113" s="17" t="s">
        <v>168</v>
      </c>
      <c r="B113" s="82">
        <v>435</v>
      </c>
      <c r="C113" s="85">
        <v>101.503</v>
      </c>
      <c r="D113" s="85">
        <v>115.89799999999997</v>
      </c>
      <c r="E113" s="78">
        <v>579</v>
      </c>
      <c r="F113" s="85">
        <v>127.70299999999999</v>
      </c>
      <c r="G113" s="82">
        <v>122</v>
      </c>
      <c r="H113" s="85">
        <v>52.925</v>
      </c>
      <c r="I113" s="85">
        <v>44.521</v>
      </c>
      <c r="J113" s="78">
        <v>102</v>
      </c>
      <c r="K113" s="85">
        <v>48.03</v>
      </c>
      <c r="L113" s="82">
        <v>9</v>
      </c>
      <c r="M113" s="85">
        <v>10.269</v>
      </c>
      <c r="N113" s="85">
        <v>6.371</v>
      </c>
      <c r="O113" s="78">
        <v>9</v>
      </c>
      <c r="P113" s="85">
        <v>15.069</v>
      </c>
      <c r="Q113" s="82">
        <f t="shared" si="15"/>
        <v>566</v>
      </c>
      <c r="R113" s="85">
        <f t="shared" si="16"/>
        <v>164.697</v>
      </c>
      <c r="S113" s="85">
        <f t="shared" si="17"/>
        <v>166.79</v>
      </c>
      <c r="T113" s="78">
        <f t="shared" si="18"/>
        <v>690</v>
      </c>
      <c r="U113" s="117">
        <f t="shared" si="19"/>
        <v>190.802</v>
      </c>
    </row>
    <row r="114" spans="1:21" ht="15.75" customHeight="1" thickBot="1">
      <c r="A114" s="17" t="s">
        <v>24</v>
      </c>
      <c r="B114" s="82">
        <v>4</v>
      </c>
      <c r="C114" s="85">
        <v>1.25</v>
      </c>
      <c r="D114" s="85">
        <v>0.261</v>
      </c>
      <c r="E114" s="78">
        <v>10</v>
      </c>
      <c r="F114" s="85">
        <v>0.638</v>
      </c>
      <c r="G114" s="82">
        <v>0</v>
      </c>
      <c r="H114" s="85">
        <v>0</v>
      </c>
      <c r="I114" s="85">
        <v>0</v>
      </c>
      <c r="J114" s="78">
        <v>0</v>
      </c>
      <c r="K114" s="85">
        <v>0</v>
      </c>
      <c r="L114" s="82">
        <v>0</v>
      </c>
      <c r="M114" s="85">
        <v>0</v>
      </c>
      <c r="N114" s="85">
        <v>0</v>
      </c>
      <c r="O114" s="78">
        <v>0</v>
      </c>
      <c r="P114" s="85">
        <v>0</v>
      </c>
      <c r="Q114" s="82">
        <f t="shared" si="15"/>
        <v>4</v>
      </c>
      <c r="R114" s="85">
        <f t="shared" si="16"/>
        <v>1.25</v>
      </c>
      <c r="S114" s="85">
        <f t="shared" si="17"/>
        <v>0.261</v>
      </c>
      <c r="T114" s="78">
        <f t="shared" si="18"/>
        <v>10</v>
      </c>
      <c r="U114" s="117">
        <f t="shared" si="19"/>
        <v>0.638</v>
      </c>
    </row>
    <row r="115" spans="1:21" ht="15.75" customHeight="1" thickBot="1">
      <c r="A115" s="17" t="s">
        <v>29</v>
      </c>
      <c r="B115" s="82">
        <v>647</v>
      </c>
      <c r="C115" s="85">
        <v>44.952999999999996</v>
      </c>
      <c r="D115" s="85">
        <v>32.626</v>
      </c>
      <c r="E115" s="78">
        <v>489</v>
      </c>
      <c r="F115" s="85">
        <v>31.583</v>
      </c>
      <c r="G115" s="82">
        <v>12</v>
      </c>
      <c r="H115" s="85">
        <v>7.22</v>
      </c>
      <c r="I115" s="85">
        <v>7.006</v>
      </c>
      <c r="J115" s="78">
        <v>9</v>
      </c>
      <c r="K115" s="85">
        <v>4.7459999999999996</v>
      </c>
      <c r="L115" s="82">
        <v>0</v>
      </c>
      <c r="M115" s="85">
        <v>0</v>
      </c>
      <c r="N115" s="85">
        <v>0</v>
      </c>
      <c r="O115" s="78">
        <v>0</v>
      </c>
      <c r="P115" s="85">
        <v>0</v>
      </c>
      <c r="Q115" s="82">
        <f t="shared" si="15"/>
        <v>659</v>
      </c>
      <c r="R115" s="85">
        <f t="shared" si="16"/>
        <v>52.172999999999995</v>
      </c>
      <c r="S115" s="85">
        <f t="shared" si="17"/>
        <v>39.632</v>
      </c>
      <c r="T115" s="78">
        <f t="shared" si="18"/>
        <v>498</v>
      </c>
      <c r="U115" s="117">
        <f t="shared" si="19"/>
        <v>36.329</v>
      </c>
    </row>
    <row r="116" spans="1:21" ht="15.75" customHeight="1" thickBot="1">
      <c r="A116" s="17" t="s">
        <v>34</v>
      </c>
      <c r="B116" s="82">
        <v>3143</v>
      </c>
      <c r="C116" s="85">
        <v>478.31600000000003</v>
      </c>
      <c r="D116" s="85">
        <v>513.885</v>
      </c>
      <c r="E116" s="78">
        <v>3434</v>
      </c>
      <c r="F116" s="85">
        <v>440.985</v>
      </c>
      <c r="G116" s="82">
        <v>483</v>
      </c>
      <c r="H116" s="85">
        <v>214.24800000000002</v>
      </c>
      <c r="I116" s="85">
        <v>190.79</v>
      </c>
      <c r="J116" s="78">
        <v>486</v>
      </c>
      <c r="K116" s="85">
        <v>203.235</v>
      </c>
      <c r="L116" s="82">
        <v>31</v>
      </c>
      <c r="M116" s="85">
        <v>20.3</v>
      </c>
      <c r="N116" s="85">
        <v>23.026</v>
      </c>
      <c r="O116" s="78">
        <v>13</v>
      </c>
      <c r="P116" s="85">
        <v>25.866999999999997</v>
      </c>
      <c r="Q116" s="82">
        <f t="shared" si="15"/>
        <v>3657</v>
      </c>
      <c r="R116" s="85">
        <f t="shared" si="16"/>
        <v>712.864</v>
      </c>
      <c r="S116" s="85">
        <f t="shared" si="17"/>
        <v>727.7009999999999</v>
      </c>
      <c r="T116" s="78">
        <f t="shared" si="18"/>
        <v>3933</v>
      </c>
      <c r="U116" s="117">
        <f t="shared" si="19"/>
        <v>670.087</v>
      </c>
    </row>
    <row r="117" spans="1:21" ht="15.75" customHeight="1" thickBot="1">
      <c r="A117" s="17" t="s">
        <v>39</v>
      </c>
      <c r="B117" s="82">
        <v>516</v>
      </c>
      <c r="C117" s="85">
        <v>114.673</v>
      </c>
      <c r="D117" s="85">
        <v>104.703</v>
      </c>
      <c r="E117" s="78">
        <v>2380</v>
      </c>
      <c r="F117" s="85">
        <v>198.44199999999998</v>
      </c>
      <c r="G117" s="82">
        <v>22</v>
      </c>
      <c r="H117" s="85">
        <v>12.578999999999999</v>
      </c>
      <c r="I117" s="85">
        <v>8.27</v>
      </c>
      <c r="J117" s="78">
        <v>10</v>
      </c>
      <c r="K117" s="85">
        <v>6.666</v>
      </c>
      <c r="L117" s="82">
        <v>0</v>
      </c>
      <c r="M117" s="85">
        <v>0</v>
      </c>
      <c r="N117" s="85">
        <v>0</v>
      </c>
      <c r="O117" s="78">
        <v>3</v>
      </c>
      <c r="P117" s="85">
        <v>0.2</v>
      </c>
      <c r="Q117" s="82">
        <f t="shared" si="15"/>
        <v>538</v>
      </c>
      <c r="R117" s="85">
        <f t="shared" si="16"/>
        <v>127.252</v>
      </c>
      <c r="S117" s="85">
        <f t="shared" si="17"/>
        <v>112.973</v>
      </c>
      <c r="T117" s="78">
        <f t="shared" si="18"/>
        <v>2393</v>
      </c>
      <c r="U117" s="117">
        <f t="shared" si="19"/>
        <v>205.30799999999996</v>
      </c>
    </row>
    <row r="118" spans="1:21" ht="15.75" customHeight="1" thickBot="1">
      <c r="A118" s="17" t="s">
        <v>169</v>
      </c>
      <c r="B118" s="82">
        <v>11038</v>
      </c>
      <c r="C118" s="85">
        <v>1334.938</v>
      </c>
      <c r="D118" s="85">
        <v>1018.3149999999999</v>
      </c>
      <c r="E118" s="78">
        <v>10130</v>
      </c>
      <c r="F118" s="85">
        <v>1289.7060000000001</v>
      </c>
      <c r="G118" s="82">
        <v>2234</v>
      </c>
      <c r="H118" s="85">
        <v>708.498</v>
      </c>
      <c r="I118" s="85">
        <v>631.1210000000001</v>
      </c>
      <c r="J118" s="78">
        <v>1101</v>
      </c>
      <c r="K118" s="85">
        <v>596.1489999999999</v>
      </c>
      <c r="L118" s="82">
        <v>470</v>
      </c>
      <c r="M118" s="85">
        <v>406.99199999999996</v>
      </c>
      <c r="N118" s="85">
        <v>308.997</v>
      </c>
      <c r="O118" s="78">
        <v>173</v>
      </c>
      <c r="P118" s="85">
        <v>365.07300000000004</v>
      </c>
      <c r="Q118" s="82">
        <f t="shared" si="15"/>
        <v>13742</v>
      </c>
      <c r="R118" s="85">
        <f t="shared" si="16"/>
        <v>2450.428</v>
      </c>
      <c r="S118" s="85">
        <f t="shared" si="17"/>
        <v>1958.4330000000002</v>
      </c>
      <c r="T118" s="78">
        <f t="shared" si="18"/>
        <v>11404</v>
      </c>
      <c r="U118" s="117">
        <f t="shared" si="19"/>
        <v>2250.928</v>
      </c>
    </row>
    <row r="119" spans="1:21" ht="15.75" customHeight="1" thickBot="1">
      <c r="A119" s="17" t="s">
        <v>46</v>
      </c>
      <c r="B119" s="82">
        <v>113</v>
      </c>
      <c r="C119" s="85">
        <v>28.092</v>
      </c>
      <c r="D119" s="85">
        <v>29.784</v>
      </c>
      <c r="E119" s="78">
        <v>122</v>
      </c>
      <c r="F119" s="85">
        <v>23.776000000000003</v>
      </c>
      <c r="G119" s="82">
        <v>3</v>
      </c>
      <c r="H119" s="85">
        <v>1.034</v>
      </c>
      <c r="I119" s="85">
        <v>0.17</v>
      </c>
      <c r="J119" s="78">
        <v>2</v>
      </c>
      <c r="K119" s="85">
        <v>0.864</v>
      </c>
      <c r="L119" s="82">
        <v>0</v>
      </c>
      <c r="M119" s="85">
        <v>0</v>
      </c>
      <c r="N119" s="85">
        <v>0</v>
      </c>
      <c r="O119" s="78">
        <v>0</v>
      </c>
      <c r="P119" s="85">
        <v>0</v>
      </c>
      <c r="Q119" s="82">
        <f t="shared" si="15"/>
        <v>116</v>
      </c>
      <c r="R119" s="85">
        <f t="shared" si="16"/>
        <v>29.125999999999998</v>
      </c>
      <c r="S119" s="85">
        <f t="shared" si="17"/>
        <v>29.954</v>
      </c>
      <c r="T119" s="78">
        <f t="shared" si="18"/>
        <v>124</v>
      </c>
      <c r="U119" s="117">
        <f t="shared" si="19"/>
        <v>24.640000000000004</v>
      </c>
    </row>
    <row r="120" spans="1:21" ht="15.75" customHeight="1" thickBot="1">
      <c r="A120" s="17" t="s">
        <v>170</v>
      </c>
      <c r="B120" s="82">
        <v>79</v>
      </c>
      <c r="C120" s="85">
        <v>18.899</v>
      </c>
      <c r="D120" s="85">
        <v>18.994</v>
      </c>
      <c r="E120" s="78">
        <v>101</v>
      </c>
      <c r="F120" s="85">
        <v>12.225000000000001</v>
      </c>
      <c r="G120" s="82">
        <v>5</v>
      </c>
      <c r="H120" s="85">
        <v>1.631</v>
      </c>
      <c r="I120" s="85">
        <v>1.2</v>
      </c>
      <c r="J120" s="78">
        <v>2</v>
      </c>
      <c r="K120" s="85">
        <v>0.781</v>
      </c>
      <c r="L120" s="82">
        <v>0</v>
      </c>
      <c r="M120" s="85">
        <v>0</v>
      </c>
      <c r="N120" s="85">
        <v>0</v>
      </c>
      <c r="O120" s="78">
        <v>0</v>
      </c>
      <c r="P120" s="85">
        <v>0</v>
      </c>
      <c r="Q120" s="82">
        <f t="shared" si="15"/>
        <v>84</v>
      </c>
      <c r="R120" s="85">
        <f t="shared" si="16"/>
        <v>20.53</v>
      </c>
      <c r="S120" s="85">
        <f t="shared" si="17"/>
        <v>20.194</v>
      </c>
      <c r="T120" s="78">
        <f t="shared" si="18"/>
        <v>103</v>
      </c>
      <c r="U120" s="117">
        <f t="shared" si="19"/>
        <v>13.006000000000002</v>
      </c>
    </row>
    <row r="121" spans="1:21" ht="15.75" customHeight="1" thickBot="1">
      <c r="A121" s="17" t="s">
        <v>139</v>
      </c>
      <c r="B121" s="82">
        <v>0</v>
      </c>
      <c r="C121" s="85">
        <v>0</v>
      </c>
      <c r="D121" s="85">
        <v>0</v>
      </c>
      <c r="E121" s="78">
        <v>0</v>
      </c>
      <c r="F121" s="85">
        <v>0</v>
      </c>
      <c r="G121" s="82">
        <v>0</v>
      </c>
      <c r="H121" s="85">
        <v>0</v>
      </c>
      <c r="I121" s="85">
        <v>0</v>
      </c>
      <c r="J121" s="78">
        <v>0</v>
      </c>
      <c r="K121" s="85">
        <v>0</v>
      </c>
      <c r="L121" s="82">
        <v>0</v>
      </c>
      <c r="M121" s="85">
        <v>0</v>
      </c>
      <c r="N121" s="85">
        <v>0</v>
      </c>
      <c r="O121" s="78">
        <v>0</v>
      </c>
      <c r="P121" s="85">
        <v>0</v>
      </c>
      <c r="Q121" s="82">
        <f t="shared" si="15"/>
        <v>0</v>
      </c>
      <c r="R121" s="85">
        <f t="shared" si="16"/>
        <v>0</v>
      </c>
      <c r="S121" s="85">
        <f t="shared" si="17"/>
        <v>0</v>
      </c>
      <c r="T121" s="78">
        <f t="shared" si="18"/>
        <v>0</v>
      </c>
      <c r="U121" s="117">
        <f t="shared" si="19"/>
        <v>0</v>
      </c>
    </row>
    <row r="122" spans="1:21" ht="15.75" customHeight="1" thickBot="1">
      <c r="A122" s="17" t="s">
        <v>140</v>
      </c>
      <c r="B122" s="82">
        <v>0</v>
      </c>
      <c r="C122" s="85">
        <v>0</v>
      </c>
      <c r="D122" s="85">
        <v>0</v>
      </c>
      <c r="E122" s="78">
        <v>0</v>
      </c>
      <c r="F122" s="85">
        <v>0</v>
      </c>
      <c r="G122" s="82">
        <v>0</v>
      </c>
      <c r="H122" s="85">
        <v>0</v>
      </c>
      <c r="I122" s="85">
        <v>0</v>
      </c>
      <c r="J122" s="78">
        <v>0</v>
      </c>
      <c r="K122" s="85">
        <v>0</v>
      </c>
      <c r="L122" s="82">
        <v>0</v>
      </c>
      <c r="M122" s="85">
        <v>0</v>
      </c>
      <c r="N122" s="85">
        <v>0</v>
      </c>
      <c r="O122" s="78">
        <v>0</v>
      </c>
      <c r="P122" s="85">
        <v>0</v>
      </c>
      <c r="Q122" s="82">
        <f t="shared" si="15"/>
        <v>0</v>
      </c>
      <c r="R122" s="85">
        <f t="shared" si="16"/>
        <v>0</v>
      </c>
      <c r="S122" s="85">
        <f t="shared" si="17"/>
        <v>0</v>
      </c>
      <c r="T122" s="78">
        <f t="shared" si="18"/>
        <v>0</v>
      </c>
      <c r="U122" s="117">
        <f t="shared" si="19"/>
        <v>0</v>
      </c>
    </row>
    <row r="123" spans="1:21" ht="15.75" customHeight="1" thickBot="1">
      <c r="A123" s="17" t="s">
        <v>141</v>
      </c>
      <c r="B123" s="82">
        <v>0</v>
      </c>
      <c r="C123" s="85">
        <v>0</v>
      </c>
      <c r="D123" s="85">
        <v>0</v>
      </c>
      <c r="E123" s="78">
        <v>0</v>
      </c>
      <c r="F123" s="85">
        <v>0</v>
      </c>
      <c r="G123" s="82">
        <v>0</v>
      </c>
      <c r="H123" s="85">
        <v>0</v>
      </c>
      <c r="I123" s="85">
        <v>0</v>
      </c>
      <c r="J123" s="78">
        <v>0</v>
      </c>
      <c r="K123" s="85">
        <v>0</v>
      </c>
      <c r="L123" s="82">
        <v>0</v>
      </c>
      <c r="M123" s="85">
        <v>0</v>
      </c>
      <c r="N123" s="85">
        <v>0</v>
      </c>
      <c r="O123" s="78">
        <v>0</v>
      </c>
      <c r="P123" s="85">
        <v>0</v>
      </c>
      <c r="Q123" s="82">
        <f t="shared" si="15"/>
        <v>0</v>
      </c>
      <c r="R123" s="85">
        <f t="shared" si="16"/>
        <v>0</v>
      </c>
      <c r="S123" s="85">
        <f t="shared" si="17"/>
        <v>0</v>
      </c>
      <c r="T123" s="78">
        <f t="shared" si="18"/>
        <v>0</v>
      </c>
      <c r="U123" s="117">
        <f t="shared" si="19"/>
        <v>0</v>
      </c>
    </row>
    <row r="124" spans="1:21" ht="15.75" customHeight="1" thickBot="1">
      <c r="A124" s="17" t="s">
        <v>142</v>
      </c>
      <c r="B124" s="82">
        <v>0</v>
      </c>
      <c r="C124" s="85">
        <v>0</v>
      </c>
      <c r="D124" s="85">
        <v>0</v>
      </c>
      <c r="E124" s="78">
        <v>0</v>
      </c>
      <c r="F124" s="85">
        <v>0</v>
      </c>
      <c r="G124" s="82">
        <v>0</v>
      </c>
      <c r="H124" s="85">
        <v>0</v>
      </c>
      <c r="I124" s="85">
        <v>0</v>
      </c>
      <c r="J124" s="78">
        <v>0</v>
      </c>
      <c r="K124" s="85">
        <v>0</v>
      </c>
      <c r="L124" s="82">
        <v>0</v>
      </c>
      <c r="M124" s="85">
        <v>0</v>
      </c>
      <c r="N124" s="85">
        <v>0</v>
      </c>
      <c r="O124" s="78">
        <v>0</v>
      </c>
      <c r="P124" s="85">
        <v>0</v>
      </c>
      <c r="Q124" s="82">
        <f t="shared" si="15"/>
        <v>0</v>
      </c>
      <c r="R124" s="85">
        <f t="shared" si="16"/>
        <v>0</v>
      </c>
      <c r="S124" s="85">
        <f t="shared" si="17"/>
        <v>0</v>
      </c>
      <c r="T124" s="78">
        <f t="shared" si="18"/>
        <v>0</v>
      </c>
      <c r="U124" s="117">
        <f t="shared" si="19"/>
        <v>0</v>
      </c>
    </row>
    <row r="125" spans="1:21" ht="15.75" customHeight="1" thickBot="1">
      <c r="A125" s="17" t="s">
        <v>143</v>
      </c>
      <c r="B125" s="82">
        <v>0</v>
      </c>
      <c r="C125" s="85">
        <v>0</v>
      </c>
      <c r="D125" s="85">
        <v>0</v>
      </c>
      <c r="E125" s="78">
        <v>0</v>
      </c>
      <c r="F125" s="85">
        <v>0</v>
      </c>
      <c r="G125" s="82">
        <v>0</v>
      </c>
      <c r="H125" s="85">
        <v>0</v>
      </c>
      <c r="I125" s="85">
        <v>0</v>
      </c>
      <c r="J125" s="78">
        <v>0</v>
      </c>
      <c r="K125" s="85">
        <v>0</v>
      </c>
      <c r="L125" s="82">
        <v>0</v>
      </c>
      <c r="M125" s="85">
        <v>0</v>
      </c>
      <c r="N125" s="85">
        <v>0</v>
      </c>
      <c r="O125" s="78">
        <v>0</v>
      </c>
      <c r="P125" s="85">
        <v>0</v>
      </c>
      <c r="Q125" s="82">
        <f t="shared" si="15"/>
        <v>0</v>
      </c>
      <c r="R125" s="85">
        <f t="shared" si="16"/>
        <v>0</v>
      </c>
      <c r="S125" s="85">
        <f t="shared" si="17"/>
        <v>0</v>
      </c>
      <c r="T125" s="78">
        <f t="shared" si="18"/>
        <v>0</v>
      </c>
      <c r="U125" s="117">
        <f t="shared" si="19"/>
        <v>0</v>
      </c>
    </row>
    <row r="126" spans="1:21" ht="15.75" customHeight="1" thickBot="1">
      <c r="A126" s="17" t="s">
        <v>144</v>
      </c>
      <c r="B126" s="82">
        <v>0</v>
      </c>
      <c r="C126" s="85">
        <v>0</v>
      </c>
      <c r="D126" s="85">
        <v>0</v>
      </c>
      <c r="E126" s="78">
        <v>0</v>
      </c>
      <c r="F126" s="85">
        <v>0</v>
      </c>
      <c r="G126" s="82">
        <v>0</v>
      </c>
      <c r="H126" s="85">
        <v>0</v>
      </c>
      <c r="I126" s="85">
        <v>0</v>
      </c>
      <c r="J126" s="78">
        <v>0</v>
      </c>
      <c r="K126" s="85">
        <v>0</v>
      </c>
      <c r="L126" s="82">
        <v>0</v>
      </c>
      <c r="M126" s="85">
        <v>0</v>
      </c>
      <c r="N126" s="85">
        <v>0</v>
      </c>
      <c r="O126" s="78">
        <v>0</v>
      </c>
      <c r="P126" s="85">
        <v>0</v>
      </c>
      <c r="Q126" s="82">
        <f t="shared" si="15"/>
        <v>0</v>
      </c>
      <c r="R126" s="85">
        <f t="shared" si="16"/>
        <v>0</v>
      </c>
      <c r="S126" s="85">
        <f t="shared" si="17"/>
        <v>0</v>
      </c>
      <c r="T126" s="78">
        <f t="shared" si="18"/>
        <v>0</v>
      </c>
      <c r="U126" s="117">
        <f t="shared" si="19"/>
        <v>0</v>
      </c>
    </row>
    <row r="127" spans="1:21" ht="15.75" customHeight="1" thickBot="1">
      <c r="A127" s="17" t="s">
        <v>53</v>
      </c>
      <c r="B127" s="82">
        <v>22</v>
      </c>
      <c r="C127" s="85">
        <v>8.398</v>
      </c>
      <c r="D127" s="85">
        <v>1.2770000000000001</v>
      </c>
      <c r="E127" s="78">
        <v>51</v>
      </c>
      <c r="F127" s="85">
        <v>11.165000000000001</v>
      </c>
      <c r="G127" s="82">
        <v>8</v>
      </c>
      <c r="H127" s="85">
        <v>4.065</v>
      </c>
      <c r="I127" s="85">
        <v>12.878000000000002</v>
      </c>
      <c r="J127" s="78">
        <v>232</v>
      </c>
      <c r="K127" s="85">
        <v>28.428</v>
      </c>
      <c r="L127" s="82">
        <v>0</v>
      </c>
      <c r="M127" s="85">
        <v>0</v>
      </c>
      <c r="N127" s="85">
        <v>0</v>
      </c>
      <c r="O127" s="78">
        <v>0</v>
      </c>
      <c r="P127" s="85">
        <v>0</v>
      </c>
      <c r="Q127" s="82">
        <f t="shared" si="15"/>
        <v>30</v>
      </c>
      <c r="R127" s="85">
        <f t="shared" si="16"/>
        <v>12.463000000000001</v>
      </c>
      <c r="S127" s="85">
        <f t="shared" si="17"/>
        <v>14.155000000000001</v>
      </c>
      <c r="T127" s="78">
        <f t="shared" si="18"/>
        <v>283</v>
      </c>
      <c r="U127" s="117">
        <f t="shared" si="19"/>
        <v>39.593</v>
      </c>
    </row>
    <row r="128" spans="1:21" ht="15.75" customHeight="1" thickBot="1">
      <c r="A128" s="17" t="s">
        <v>58</v>
      </c>
      <c r="B128" s="82">
        <v>106</v>
      </c>
      <c r="C128" s="85">
        <v>76.48400000000001</v>
      </c>
      <c r="D128" s="85">
        <v>33.544000000000004</v>
      </c>
      <c r="E128" s="78">
        <v>165</v>
      </c>
      <c r="F128" s="85">
        <v>103.715</v>
      </c>
      <c r="G128" s="82">
        <v>28</v>
      </c>
      <c r="H128" s="85">
        <v>18.005</v>
      </c>
      <c r="I128" s="85">
        <v>15.175</v>
      </c>
      <c r="J128" s="78">
        <v>15</v>
      </c>
      <c r="K128" s="85">
        <v>21.58</v>
      </c>
      <c r="L128" s="82">
        <v>4</v>
      </c>
      <c r="M128" s="85">
        <v>175.697</v>
      </c>
      <c r="N128" s="85">
        <v>140.986</v>
      </c>
      <c r="O128" s="78">
        <v>2</v>
      </c>
      <c r="P128" s="85">
        <v>70.388</v>
      </c>
      <c r="Q128" s="82">
        <f t="shared" si="15"/>
        <v>138</v>
      </c>
      <c r="R128" s="85">
        <f t="shared" si="16"/>
        <v>270.18600000000004</v>
      </c>
      <c r="S128" s="85">
        <f t="shared" si="17"/>
        <v>189.70499999999998</v>
      </c>
      <c r="T128" s="78">
        <f t="shared" si="18"/>
        <v>182</v>
      </c>
      <c r="U128" s="117">
        <f t="shared" si="19"/>
        <v>195.683</v>
      </c>
    </row>
    <row r="129" spans="1:21" ht="15.75" customHeight="1" thickBot="1">
      <c r="A129" s="17" t="s">
        <v>63</v>
      </c>
      <c r="B129" s="82">
        <v>12</v>
      </c>
      <c r="C129" s="85">
        <v>4.596</v>
      </c>
      <c r="D129" s="85">
        <v>10.319</v>
      </c>
      <c r="E129" s="78">
        <v>97</v>
      </c>
      <c r="F129" s="85">
        <v>21.309</v>
      </c>
      <c r="G129" s="82">
        <v>9</v>
      </c>
      <c r="H129" s="85">
        <v>3.318</v>
      </c>
      <c r="I129" s="85">
        <v>1.955</v>
      </c>
      <c r="J129" s="78">
        <v>10</v>
      </c>
      <c r="K129" s="85">
        <v>3.718</v>
      </c>
      <c r="L129" s="82">
        <v>0</v>
      </c>
      <c r="M129" s="85">
        <v>0</v>
      </c>
      <c r="N129" s="85">
        <v>0</v>
      </c>
      <c r="O129" s="78">
        <v>0</v>
      </c>
      <c r="P129" s="85">
        <v>0</v>
      </c>
      <c r="Q129" s="82">
        <f t="shared" si="15"/>
        <v>21</v>
      </c>
      <c r="R129" s="85">
        <f t="shared" si="16"/>
        <v>7.914</v>
      </c>
      <c r="S129" s="85">
        <f t="shared" si="17"/>
        <v>12.274000000000001</v>
      </c>
      <c r="T129" s="78">
        <f t="shared" si="18"/>
        <v>107</v>
      </c>
      <c r="U129" s="117">
        <f t="shared" si="19"/>
        <v>25.027</v>
      </c>
    </row>
    <row r="130" spans="1:21" ht="15.75" customHeight="1" thickBot="1">
      <c r="A130" s="17" t="s">
        <v>117</v>
      </c>
      <c r="B130" s="82">
        <v>0</v>
      </c>
      <c r="C130" s="85">
        <v>0</v>
      </c>
      <c r="D130" s="85">
        <v>0.079</v>
      </c>
      <c r="E130" s="78">
        <v>39</v>
      </c>
      <c r="F130" s="85">
        <v>0.197</v>
      </c>
      <c r="G130" s="82">
        <v>0</v>
      </c>
      <c r="H130" s="85">
        <v>0</v>
      </c>
      <c r="I130" s="85">
        <v>0</v>
      </c>
      <c r="J130" s="78">
        <v>0</v>
      </c>
      <c r="K130" s="85">
        <v>0</v>
      </c>
      <c r="L130" s="82">
        <v>0</v>
      </c>
      <c r="M130" s="85">
        <v>0</v>
      </c>
      <c r="N130" s="85">
        <v>0</v>
      </c>
      <c r="O130" s="78">
        <v>0</v>
      </c>
      <c r="P130" s="85">
        <v>0</v>
      </c>
      <c r="Q130" s="82">
        <f t="shared" si="15"/>
        <v>0</v>
      </c>
      <c r="R130" s="85">
        <f t="shared" si="16"/>
        <v>0</v>
      </c>
      <c r="S130" s="85">
        <f t="shared" si="17"/>
        <v>0.079</v>
      </c>
      <c r="T130" s="78">
        <f t="shared" si="18"/>
        <v>39</v>
      </c>
      <c r="U130" s="117">
        <f t="shared" si="19"/>
        <v>0.197</v>
      </c>
    </row>
    <row r="131" spans="1:21" ht="15.75" customHeight="1" thickBot="1">
      <c r="A131" s="17" t="s">
        <v>171</v>
      </c>
      <c r="B131" s="82">
        <v>150</v>
      </c>
      <c r="C131" s="85">
        <v>23.232</v>
      </c>
      <c r="D131" s="85">
        <v>26.102</v>
      </c>
      <c r="E131" s="78">
        <v>183</v>
      </c>
      <c r="F131" s="85">
        <v>25.159</v>
      </c>
      <c r="G131" s="82">
        <v>6</v>
      </c>
      <c r="H131" s="85">
        <v>3.002</v>
      </c>
      <c r="I131" s="85">
        <v>0.139</v>
      </c>
      <c r="J131" s="78">
        <v>9</v>
      </c>
      <c r="K131" s="85">
        <v>3.888</v>
      </c>
      <c r="L131" s="82">
        <v>0</v>
      </c>
      <c r="M131" s="85">
        <v>0</v>
      </c>
      <c r="N131" s="85">
        <v>0</v>
      </c>
      <c r="O131" s="78">
        <v>0</v>
      </c>
      <c r="P131" s="85">
        <v>0</v>
      </c>
      <c r="Q131" s="82">
        <f t="shared" si="15"/>
        <v>156</v>
      </c>
      <c r="R131" s="85">
        <f t="shared" si="16"/>
        <v>26.233999999999998</v>
      </c>
      <c r="S131" s="85">
        <f t="shared" si="17"/>
        <v>26.241</v>
      </c>
      <c r="T131" s="78">
        <f t="shared" si="18"/>
        <v>192</v>
      </c>
      <c r="U131" s="117">
        <f t="shared" si="19"/>
        <v>29.046999999999997</v>
      </c>
    </row>
    <row r="132" spans="1:21" ht="15.75" customHeight="1" thickBot="1">
      <c r="A132" s="17" t="s">
        <v>72</v>
      </c>
      <c r="B132" s="82">
        <v>0</v>
      </c>
      <c r="C132" s="85">
        <v>0</v>
      </c>
      <c r="D132" s="85">
        <v>0.023</v>
      </c>
      <c r="E132" s="78">
        <v>33</v>
      </c>
      <c r="F132" s="85">
        <v>2</v>
      </c>
      <c r="G132" s="82">
        <v>0</v>
      </c>
      <c r="H132" s="85">
        <v>0</v>
      </c>
      <c r="I132" s="85">
        <v>0</v>
      </c>
      <c r="J132" s="78">
        <v>0</v>
      </c>
      <c r="K132" s="85">
        <v>0</v>
      </c>
      <c r="L132" s="82">
        <v>0</v>
      </c>
      <c r="M132" s="85">
        <v>0</v>
      </c>
      <c r="N132" s="85">
        <v>0</v>
      </c>
      <c r="O132" s="78">
        <v>0</v>
      </c>
      <c r="P132" s="85">
        <v>0</v>
      </c>
      <c r="Q132" s="82">
        <f t="shared" si="15"/>
        <v>0</v>
      </c>
      <c r="R132" s="85">
        <f t="shared" si="16"/>
        <v>0</v>
      </c>
      <c r="S132" s="85">
        <f t="shared" si="17"/>
        <v>0.023</v>
      </c>
      <c r="T132" s="78">
        <f t="shared" si="18"/>
        <v>33</v>
      </c>
      <c r="U132" s="117">
        <f t="shared" si="19"/>
        <v>2</v>
      </c>
    </row>
    <row r="133" spans="1:21" ht="15.75" customHeight="1" thickBot="1">
      <c r="A133" s="17" t="s">
        <v>120</v>
      </c>
      <c r="B133" s="82">
        <v>76</v>
      </c>
      <c r="C133" s="85">
        <v>25.614</v>
      </c>
      <c r="D133" s="85">
        <v>9.901</v>
      </c>
      <c r="E133" s="78">
        <v>252</v>
      </c>
      <c r="F133" s="85">
        <v>76.589</v>
      </c>
      <c r="G133" s="82">
        <v>0</v>
      </c>
      <c r="H133" s="85">
        <v>0</v>
      </c>
      <c r="I133" s="85">
        <v>0</v>
      </c>
      <c r="J133" s="78">
        <v>0</v>
      </c>
      <c r="K133" s="85">
        <v>0</v>
      </c>
      <c r="L133" s="82">
        <v>0</v>
      </c>
      <c r="M133" s="85">
        <v>0</v>
      </c>
      <c r="N133" s="85">
        <v>0</v>
      </c>
      <c r="O133" s="78">
        <v>0</v>
      </c>
      <c r="P133" s="85">
        <v>0</v>
      </c>
      <c r="Q133" s="82">
        <f t="shared" si="15"/>
        <v>76</v>
      </c>
      <c r="R133" s="85">
        <f t="shared" si="16"/>
        <v>25.614</v>
      </c>
      <c r="S133" s="85">
        <f t="shared" si="17"/>
        <v>9.901</v>
      </c>
      <c r="T133" s="78">
        <f t="shared" si="18"/>
        <v>252</v>
      </c>
      <c r="U133" s="117">
        <f t="shared" si="19"/>
        <v>76.589</v>
      </c>
    </row>
    <row r="134" spans="1:21" ht="15.75" customHeight="1" thickBot="1">
      <c r="A134" s="17" t="s">
        <v>172</v>
      </c>
      <c r="B134" s="82">
        <v>295</v>
      </c>
      <c r="C134" s="85">
        <v>67.752</v>
      </c>
      <c r="D134" s="85">
        <v>72.851</v>
      </c>
      <c r="E134" s="78">
        <v>441</v>
      </c>
      <c r="F134" s="85">
        <v>76.35500000000002</v>
      </c>
      <c r="G134" s="82">
        <v>102</v>
      </c>
      <c r="H134" s="85">
        <v>27.351000000000003</v>
      </c>
      <c r="I134" s="85">
        <v>23.529</v>
      </c>
      <c r="J134" s="78">
        <v>133</v>
      </c>
      <c r="K134" s="85">
        <v>32.451</v>
      </c>
      <c r="L134" s="82">
        <v>22</v>
      </c>
      <c r="M134" s="85">
        <v>22.503999999999998</v>
      </c>
      <c r="N134" s="85">
        <v>19.845</v>
      </c>
      <c r="O134" s="78">
        <v>21</v>
      </c>
      <c r="P134" s="85">
        <v>24.107999999999997</v>
      </c>
      <c r="Q134" s="82">
        <f t="shared" si="15"/>
        <v>419</v>
      </c>
      <c r="R134" s="85">
        <f t="shared" si="16"/>
        <v>117.607</v>
      </c>
      <c r="S134" s="85">
        <f t="shared" si="17"/>
        <v>116.225</v>
      </c>
      <c r="T134" s="78">
        <f t="shared" si="18"/>
        <v>595</v>
      </c>
      <c r="U134" s="117">
        <f t="shared" si="19"/>
        <v>132.91400000000002</v>
      </c>
    </row>
    <row r="135" spans="1:21" ht="15.75" customHeight="1" thickBot="1">
      <c r="A135" s="17" t="s">
        <v>81</v>
      </c>
      <c r="B135" s="82">
        <v>438</v>
      </c>
      <c r="C135" s="85">
        <v>56.684999999999995</v>
      </c>
      <c r="D135" s="85">
        <v>58.453</v>
      </c>
      <c r="E135" s="78">
        <v>460</v>
      </c>
      <c r="F135" s="85">
        <v>54.506</v>
      </c>
      <c r="G135" s="82">
        <v>15</v>
      </c>
      <c r="H135" s="85">
        <v>5.201</v>
      </c>
      <c r="I135" s="85">
        <v>5.225</v>
      </c>
      <c r="J135" s="78">
        <v>21</v>
      </c>
      <c r="K135" s="85">
        <v>5.672000000000001</v>
      </c>
      <c r="L135" s="82">
        <v>0</v>
      </c>
      <c r="M135" s="85">
        <v>0</v>
      </c>
      <c r="N135" s="85">
        <v>0</v>
      </c>
      <c r="O135" s="78">
        <v>0</v>
      </c>
      <c r="P135" s="85">
        <v>0</v>
      </c>
      <c r="Q135" s="82">
        <f t="shared" si="15"/>
        <v>453</v>
      </c>
      <c r="R135" s="85">
        <f t="shared" si="16"/>
        <v>61.885999999999996</v>
      </c>
      <c r="S135" s="85">
        <f t="shared" si="17"/>
        <v>63.678000000000004</v>
      </c>
      <c r="T135" s="78">
        <f t="shared" si="18"/>
        <v>481</v>
      </c>
      <c r="U135" s="117">
        <f t="shared" si="19"/>
        <v>60.178</v>
      </c>
    </row>
    <row r="136" spans="1:21" ht="15.75" customHeight="1" thickBot="1">
      <c r="A136" s="17" t="s">
        <v>85</v>
      </c>
      <c r="B136" s="82">
        <v>715</v>
      </c>
      <c r="C136" s="85">
        <v>170.626</v>
      </c>
      <c r="D136" s="85">
        <v>107.633</v>
      </c>
      <c r="E136" s="78">
        <v>976</v>
      </c>
      <c r="F136" s="85">
        <v>210.255</v>
      </c>
      <c r="G136" s="82">
        <v>0</v>
      </c>
      <c r="H136" s="85">
        <v>0</v>
      </c>
      <c r="I136" s="85">
        <v>0.126</v>
      </c>
      <c r="J136" s="78">
        <v>1</v>
      </c>
      <c r="K136" s="85">
        <v>0.103</v>
      </c>
      <c r="L136" s="82">
        <v>0</v>
      </c>
      <c r="M136" s="85">
        <v>0</v>
      </c>
      <c r="N136" s="85">
        <v>0</v>
      </c>
      <c r="O136" s="78">
        <v>0</v>
      </c>
      <c r="P136" s="85">
        <v>0</v>
      </c>
      <c r="Q136" s="82">
        <f t="shared" si="15"/>
        <v>715</v>
      </c>
      <c r="R136" s="85">
        <f t="shared" si="16"/>
        <v>170.626</v>
      </c>
      <c r="S136" s="85">
        <f t="shared" si="17"/>
        <v>107.759</v>
      </c>
      <c r="T136" s="78">
        <f t="shared" si="18"/>
        <v>977</v>
      </c>
      <c r="U136" s="117">
        <f t="shared" si="19"/>
        <v>210.358</v>
      </c>
    </row>
    <row r="137" spans="1:21" ht="15.75" customHeight="1" thickBot="1">
      <c r="A137" s="17" t="s">
        <v>89</v>
      </c>
      <c r="B137" s="82">
        <v>5938</v>
      </c>
      <c r="C137" s="85">
        <v>881.3710000000001</v>
      </c>
      <c r="D137" s="85">
        <v>1070.1060000000002</v>
      </c>
      <c r="E137" s="78">
        <v>6463</v>
      </c>
      <c r="F137" s="85">
        <v>878.5400000000001</v>
      </c>
      <c r="G137" s="82">
        <v>796</v>
      </c>
      <c r="H137" s="85">
        <v>338.96000000000004</v>
      </c>
      <c r="I137" s="85">
        <v>210.67899999999997</v>
      </c>
      <c r="J137" s="78">
        <v>863</v>
      </c>
      <c r="K137" s="85">
        <v>352.08700000000005</v>
      </c>
      <c r="L137" s="82">
        <v>52</v>
      </c>
      <c r="M137" s="85">
        <v>88.25</v>
      </c>
      <c r="N137" s="85">
        <v>86.478</v>
      </c>
      <c r="O137" s="78">
        <v>25</v>
      </c>
      <c r="P137" s="85">
        <v>45.494</v>
      </c>
      <c r="Q137" s="82">
        <f t="shared" si="15"/>
        <v>6786</v>
      </c>
      <c r="R137" s="85">
        <f t="shared" si="16"/>
        <v>1308.5810000000001</v>
      </c>
      <c r="S137" s="85">
        <f t="shared" si="17"/>
        <v>1367.2630000000004</v>
      </c>
      <c r="T137" s="78">
        <f t="shared" si="18"/>
        <v>7351</v>
      </c>
      <c r="U137" s="117">
        <f t="shared" si="19"/>
        <v>1276.121</v>
      </c>
    </row>
    <row r="138" spans="1:21" ht="15.75" customHeight="1" thickBot="1">
      <c r="A138" s="17" t="s">
        <v>123</v>
      </c>
      <c r="B138" s="82">
        <v>0</v>
      </c>
      <c r="C138" s="85">
        <v>0</v>
      </c>
      <c r="D138" s="85">
        <v>0</v>
      </c>
      <c r="E138" s="78">
        <v>0</v>
      </c>
      <c r="F138" s="85">
        <v>0</v>
      </c>
      <c r="G138" s="82">
        <v>0</v>
      </c>
      <c r="H138" s="85">
        <v>0</v>
      </c>
      <c r="I138" s="85">
        <v>0</v>
      </c>
      <c r="J138" s="78">
        <v>0</v>
      </c>
      <c r="K138" s="85">
        <v>0</v>
      </c>
      <c r="L138" s="82">
        <v>0</v>
      </c>
      <c r="M138" s="85">
        <v>0</v>
      </c>
      <c r="N138" s="85">
        <v>0</v>
      </c>
      <c r="O138" s="78">
        <v>0</v>
      </c>
      <c r="P138" s="85">
        <v>0</v>
      </c>
      <c r="Q138" s="82">
        <f t="shared" si="15"/>
        <v>0</v>
      </c>
      <c r="R138" s="85">
        <f t="shared" si="16"/>
        <v>0</v>
      </c>
      <c r="S138" s="85">
        <f t="shared" si="17"/>
        <v>0</v>
      </c>
      <c r="T138" s="78">
        <f t="shared" si="18"/>
        <v>0</v>
      </c>
      <c r="U138" s="117">
        <f t="shared" si="19"/>
        <v>0</v>
      </c>
    </row>
    <row r="139" spans="1:21" ht="15.75" customHeight="1" thickBot="1">
      <c r="A139" s="17" t="s">
        <v>126</v>
      </c>
      <c r="B139" s="82">
        <v>0</v>
      </c>
      <c r="C139" s="85">
        <v>0</v>
      </c>
      <c r="D139" s="85">
        <v>0</v>
      </c>
      <c r="E139" s="78">
        <v>0</v>
      </c>
      <c r="F139" s="85">
        <v>0</v>
      </c>
      <c r="G139" s="82">
        <v>0</v>
      </c>
      <c r="H139" s="85">
        <v>0</v>
      </c>
      <c r="I139" s="85">
        <v>0</v>
      </c>
      <c r="J139" s="78">
        <v>0</v>
      </c>
      <c r="K139" s="85">
        <v>0</v>
      </c>
      <c r="L139" s="82">
        <v>0</v>
      </c>
      <c r="M139" s="85">
        <v>0</v>
      </c>
      <c r="N139" s="85">
        <v>0</v>
      </c>
      <c r="O139" s="78">
        <v>0</v>
      </c>
      <c r="P139" s="85">
        <v>0</v>
      </c>
      <c r="Q139" s="82">
        <f t="shared" si="15"/>
        <v>0</v>
      </c>
      <c r="R139" s="85">
        <f t="shared" si="16"/>
        <v>0</v>
      </c>
      <c r="S139" s="85">
        <f t="shared" si="17"/>
        <v>0</v>
      </c>
      <c r="T139" s="78">
        <f t="shared" si="18"/>
        <v>0</v>
      </c>
      <c r="U139" s="117">
        <f t="shared" si="19"/>
        <v>0</v>
      </c>
    </row>
    <row r="140" spans="1:21" ht="15.75" customHeight="1" thickBot="1">
      <c r="A140" s="17" t="s">
        <v>93</v>
      </c>
      <c r="B140" s="82">
        <v>482</v>
      </c>
      <c r="C140" s="85">
        <v>78.286</v>
      </c>
      <c r="D140" s="85">
        <v>79.3356399</v>
      </c>
      <c r="E140" s="78">
        <v>541</v>
      </c>
      <c r="F140" s="85">
        <v>76.9995525</v>
      </c>
      <c r="G140" s="82">
        <v>107</v>
      </c>
      <c r="H140" s="85">
        <v>35.487</v>
      </c>
      <c r="I140" s="85">
        <v>33.52</v>
      </c>
      <c r="J140" s="78">
        <v>101</v>
      </c>
      <c r="K140" s="85">
        <v>46.918</v>
      </c>
      <c r="L140" s="82">
        <v>20</v>
      </c>
      <c r="M140" s="85">
        <v>8.851</v>
      </c>
      <c r="N140" s="85">
        <v>9.793999999999999</v>
      </c>
      <c r="O140" s="78">
        <v>14</v>
      </c>
      <c r="P140" s="85">
        <v>21.636</v>
      </c>
      <c r="Q140" s="82">
        <f t="shared" si="15"/>
        <v>609</v>
      </c>
      <c r="R140" s="85">
        <f t="shared" si="16"/>
        <v>122.624</v>
      </c>
      <c r="S140" s="85">
        <f t="shared" si="17"/>
        <v>122.6496399</v>
      </c>
      <c r="T140" s="78">
        <f t="shared" si="18"/>
        <v>656</v>
      </c>
      <c r="U140" s="117">
        <f t="shared" si="19"/>
        <v>145.5535525</v>
      </c>
    </row>
    <row r="141" spans="1:21" ht="15.75" customHeight="1" thickBot="1">
      <c r="A141" s="17" t="s">
        <v>129</v>
      </c>
      <c r="B141" s="82">
        <v>0</v>
      </c>
      <c r="C141" s="85">
        <v>0</v>
      </c>
      <c r="D141" s="85">
        <v>0</v>
      </c>
      <c r="E141" s="78">
        <v>0</v>
      </c>
      <c r="F141" s="85">
        <v>0</v>
      </c>
      <c r="G141" s="82">
        <v>0</v>
      </c>
      <c r="H141" s="85">
        <v>0</v>
      </c>
      <c r="I141" s="85">
        <v>0</v>
      </c>
      <c r="J141" s="78">
        <v>0</v>
      </c>
      <c r="K141" s="85">
        <v>0</v>
      </c>
      <c r="L141" s="82">
        <v>0</v>
      </c>
      <c r="M141" s="85">
        <v>0</v>
      </c>
      <c r="N141" s="85">
        <v>0</v>
      </c>
      <c r="O141" s="78">
        <v>0</v>
      </c>
      <c r="P141" s="85">
        <v>0</v>
      </c>
      <c r="Q141" s="82">
        <f t="shared" si="15"/>
        <v>0</v>
      </c>
      <c r="R141" s="85">
        <f t="shared" si="16"/>
        <v>0</v>
      </c>
      <c r="S141" s="85">
        <f t="shared" si="17"/>
        <v>0</v>
      </c>
      <c r="T141" s="78">
        <f t="shared" si="18"/>
        <v>0</v>
      </c>
      <c r="U141" s="117">
        <f t="shared" si="19"/>
        <v>0</v>
      </c>
    </row>
    <row r="142" spans="1:21" ht="15.75" customHeight="1" thickBot="1">
      <c r="A142" s="17" t="s">
        <v>173</v>
      </c>
      <c r="B142" s="82">
        <v>280</v>
      </c>
      <c r="C142" s="85">
        <v>1592.251</v>
      </c>
      <c r="D142" s="85">
        <v>252.66700000000003</v>
      </c>
      <c r="E142" s="78">
        <v>486</v>
      </c>
      <c r="F142" s="85">
        <v>835.4780000000001</v>
      </c>
      <c r="G142" s="82">
        <v>209</v>
      </c>
      <c r="H142" s="85">
        <v>91.42099999999999</v>
      </c>
      <c r="I142" s="85">
        <v>74.392</v>
      </c>
      <c r="J142" s="78">
        <v>135</v>
      </c>
      <c r="K142" s="85">
        <v>73.326</v>
      </c>
      <c r="L142" s="82">
        <v>66</v>
      </c>
      <c r="M142" s="85">
        <v>66.18599999999999</v>
      </c>
      <c r="N142" s="85">
        <v>74.11299999999999</v>
      </c>
      <c r="O142" s="78">
        <v>20</v>
      </c>
      <c r="P142" s="85">
        <v>54.023</v>
      </c>
      <c r="Q142" s="82">
        <f t="shared" si="15"/>
        <v>555</v>
      </c>
      <c r="R142" s="85">
        <f t="shared" si="16"/>
        <v>1749.858</v>
      </c>
      <c r="S142" s="85">
        <f t="shared" si="17"/>
        <v>401.172</v>
      </c>
      <c r="T142" s="78">
        <f t="shared" si="18"/>
        <v>641</v>
      </c>
      <c r="U142" s="117">
        <f t="shared" si="19"/>
        <v>962.8270000000001</v>
      </c>
    </row>
    <row r="143" spans="1:21" ht="15.75" customHeight="1" thickBot="1">
      <c r="A143" s="17" t="s">
        <v>174</v>
      </c>
      <c r="B143" s="82">
        <v>0</v>
      </c>
      <c r="C143" s="85">
        <v>0</v>
      </c>
      <c r="D143" s="85">
        <v>0</v>
      </c>
      <c r="E143" s="78">
        <v>0</v>
      </c>
      <c r="F143" s="85">
        <v>0</v>
      </c>
      <c r="G143" s="82">
        <v>0</v>
      </c>
      <c r="H143" s="85">
        <v>0</v>
      </c>
      <c r="I143" s="85">
        <v>0</v>
      </c>
      <c r="J143" s="78">
        <v>0</v>
      </c>
      <c r="K143" s="85">
        <v>0</v>
      </c>
      <c r="L143" s="82">
        <v>0</v>
      </c>
      <c r="M143" s="85">
        <v>0</v>
      </c>
      <c r="N143" s="85">
        <v>0</v>
      </c>
      <c r="O143" s="78">
        <v>0</v>
      </c>
      <c r="P143" s="85">
        <v>0</v>
      </c>
      <c r="Q143" s="82">
        <f t="shared" si="15"/>
        <v>0</v>
      </c>
      <c r="R143" s="85">
        <f t="shared" si="16"/>
        <v>0</v>
      </c>
      <c r="S143" s="85">
        <f t="shared" si="17"/>
        <v>0</v>
      </c>
      <c r="T143" s="78">
        <f t="shared" si="18"/>
        <v>0</v>
      </c>
      <c r="U143" s="117">
        <f t="shared" si="19"/>
        <v>0</v>
      </c>
    </row>
    <row r="144" spans="1:21" ht="15.75" customHeight="1" thickBot="1">
      <c r="A144" s="17" t="s">
        <v>100</v>
      </c>
      <c r="B144" s="82">
        <v>76</v>
      </c>
      <c r="C144" s="85">
        <v>11.009</v>
      </c>
      <c r="D144" s="85">
        <v>8.238999999999999</v>
      </c>
      <c r="E144" s="78">
        <v>60</v>
      </c>
      <c r="F144" s="85">
        <v>7.915</v>
      </c>
      <c r="G144" s="82">
        <v>19</v>
      </c>
      <c r="H144" s="85">
        <v>5.105</v>
      </c>
      <c r="I144" s="85">
        <v>4.170999999999999</v>
      </c>
      <c r="J144" s="78">
        <v>13</v>
      </c>
      <c r="K144" s="85">
        <v>3.356</v>
      </c>
      <c r="L144" s="82">
        <v>0</v>
      </c>
      <c r="M144" s="85">
        <v>0</v>
      </c>
      <c r="N144" s="85">
        <v>0</v>
      </c>
      <c r="O144" s="78">
        <v>0</v>
      </c>
      <c r="P144" s="85">
        <v>0</v>
      </c>
      <c r="Q144" s="82">
        <f t="shared" si="15"/>
        <v>95</v>
      </c>
      <c r="R144" s="85">
        <f t="shared" si="16"/>
        <v>16.114</v>
      </c>
      <c r="S144" s="85">
        <f t="shared" si="17"/>
        <v>12.409999999999998</v>
      </c>
      <c r="T144" s="78">
        <f t="shared" si="18"/>
        <v>73</v>
      </c>
      <c r="U144" s="117">
        <f t="shared" si="19"/>
        <v>11.271</v>
      </c>
    </row>
    <row r="145" spans="1:21" ht="15.75" customHeight="1" thickBot="1">
      <c r="A145" s="17" t="s">
        <v>104</v>
      </c>
      <c r="B145" s="82">
        <v>3625</v>
      </c>
      <c r="C145" s="85">
        <v>395.049</v>
      </c>
      <c r="D145" s="85">
        <v>427.81300000000005</v>
      </c>
      <c r="E145" s="78">
        <v>3674</v>
      </c>
      <c r="F145" s="85">
        <v>421.791</v>
      </c>
      <c r="G145" s="82">
        <v>356</v>
      </c>
      <c r="H145" s="85">
        <v>151.256</v>
      </c>
      <c r="I145" s="85">
        <v>119.22399999999999</v>
      </c>
      <c r="J145" s="78">
        <v>374</v>
      </c>
      <c r="K145" s="85">
        <v>172.283</v>
      </c>
      <c r="L145" s="82">
        <v>17</v>
      </c>
      <c r="M145" s="85">
        <v>14.066</v>
      </c>
      <c r="N145" s="85">
        <v>10.562999999999999</v>
      </c>
      <c r="O145" s="78">
        <v>9</v>
      </c>
      <c r="P145" s="85">
        <v>10.807</v>
      </c>
      <c r="Q145" s="82">
        <f t="shared" si="15"/>
        <v>3998</v>
      </c>
      <c r="R145" s="85">
        <f t="shared" si="16"/>
        <v>560.371</v>
      </c>
      <c r="S145" s="85">
        <f t="shared" si="17"/>
        <v>557.6</v>
      </c>
      <c r="T145" s="78">
        <f t="shared" si="18"/>
        <v>4057</v>
      </c>
      <c r="U145" s="117">
        <f t="shared" si="19"/>
        <v>604.881</v>
      </c>
    </row>
    <row r="146" spans="1:21" ht="15.75" customHeight="1" thickBot="1">
      <c r="A146" s="17" t="s">
        <v>108</v>
      </c>
      <c r="B146" s="82">
        <v>1613</v>
      </c>
      <c r="C146" s="85">
        <v>181.427</v>
      </c>
      <c r="D146" s="85">
        <v>167.791</v>
      </c>
      <c r="E146" s="78">
        <v>1414</v>
      </c>
      <c r="F146" s="85">
        <v>169.458</v>
      </c>
      <c r="G146" s="82">
        <v>9</v>
      </c>
      <c r="H146" s="85">
        <v>3.408</v>
      </c>
      <c r="I146" s="85">
        <v>3.5809999999999995</v>
      </c>
      <c r="J146" s="78">
        <v>13</v>
      </c>
      <c r="K146" s="85">
        <v>3.956</v>
      </c>
      <c r="L146" s="82">
        <v>0</v>
      </c>
      <c r="M146" s="85">
        <v>0</v>
      </c>
      <c r="N146" s="85">
        <v>0</v>
      </c>
      <c r="O146" s="78">
        <v>0</v>
      </c>
      <c r="P146" s="85">
        <v>0</v>
      </c>
      <c r="Q146" s="82">
        <f t="shared" si="15"/>
        <v>1622</v>
      </c>
      <c r="R146" s="85">
        <f t="shared" si="16"/>
        <v>184.83499999999998</v>
      </c>
      <c r="S146" s="85">
        <f t="shared" si="17"/>
        <v>171.37199999999999</v>
      </c>
      <c r="T146" s="78">
        <f t="shared" si="18"/>
        <v>1427</v>
      </c>
      <c r="U146" s="117">
        <f t="shared" si="19"/>
        <v>173.414</v>
      </c>
    </row>
    <row r="147" spans="1:21" ht="15.75" customHeight="1" thickBot="1">
      <c r="A147" s="17" t="s">
        <v>175</v>
      </c>
      <c r="B147" s="82">
        <v>32</v>
      </c>
      <c r="C147" s="85">
        <v>5.995</v>
      </c>
      <c r="D147" s="85">
        <v>3.681</v>
      </c>
      <c r="E147" s="78">
        <v>30</v>
      </c>
      <c r="F147" s="85">
        <v>4.997</v>
      </c>
      <c r="G147" s="82">
        <v>29</v>
      </c>
      <c r="H147" s="85">
        <v>10.188</v>
      </c>
      <c r="I147" s="85">
        <v>10.555</v>
      </c>
      <c r="J147" s="78">
        <v>21</v>
      </c>
      <c r="K147" s="85">
        <v>7.404</v>
      </c>
      <c r="L147" s="82">
        <v>1</v>
      </c>
      <c r="M147" s="85">
        <v>0.5</v>
      </c>
      <c r="N147" s="85">
        <v>0.014</v>
      </c>
      <c r="O147" s="78">
        <v>2</v>
      </c>
      <c r="P147" s="85">
        <v>0.781</v>
      </c>
      <c r="Q147" s="82">
        <f t="shared" si="15"/>
        <v>62</v>
      </c>
      <c r="R147" s="85">
        <f t="shared" si="16"/>
        <v>16.683</v>
      </c>
      <c r="S147" s="85">
        <f t="shared" si="17"/>
        <v>14.25</v>
      </c>
      <c r="T147" s="78">
        <f t="shared" si="18"/>
        <v>53</v>
      </c>
      <c r="U147" s="117">
        <f t="shared" si="19"/>
        <v>13.182</v>
      </c>
    </row>
    <row r="148" spans="1:21" ht="15.75" customHeight="1" thickBot="1">
      <c r="A148" s="66" t="s">
        <v>6</v>
      </c>
      <c r="B148" s="67">
        <f aca="true" t="shared" si="20" ref="B148:P148">SUM(B111:B147)</f>
        <v>29857</v>
      </c>
      <c r="C148" s="68">
        <f t="shared" si="20"/>
        <v>5712.339</v>
      </c>
      <c r="D148" s="68">
        <f t="shared" si="20"/>
        <v>4180.838639899999</v>
      </c>
      <c r="E148" s="81">
        <f t="shared" si="20"/>
        <v>32717</v>
      </c>
      <c r="F148" s="68">
        <f t="shared" si="20"/>
        <v>5111.9015525</v>
      </c>
      <c r="G148" s="67">
        <f t="shared" si="20"/>
        <v>4577</v>
      </c>
      <c r="H148" s="68">
        <f t="shared" si="20"/>
        <v>1739.4140000000007</v>
      </c>
      <c r="I148" s="68">
        <f t="shared" si="20"/>
        <v>1436.441</v>
      </c>
      <c r="J148" s="81">
        <f t="shared" si="20"/>
        <v>3660</v>
      </c>
      <c r="K148" s="68">
        <f t="shared" si="20"/>
        <v>1625.5719999999997</v>
      </c>
      <c r="L148" s="67">
        <f t="shared" si="20"/>
        <v>693</v>
      </c>
      <c r="M148" s="68">
        <f t="shared" si="20"/>
        <v>814.416</v>
      </c>
      <c r="N148" s="68">
        <f t="shared" si="20"/>
        <v>680.9879999999998</v>
      </c>
      <c r="O148" s="81">
        <f t="shared" si="20"/>
        <v>293</v>
      </c>
      <c r="P148" s="68">
        <f t="shared" si="20"/>
        <v>635.246</v>
      </c>
      <c r="Q148" s="96">
        <f t="shared" si="15"/>
        <v>35127</v>
      </c>
      <c r="R148" s="97">
        <f t="shared" si="16"/>
        <v>8266.169</v>
      </c>
      <c r="S148" s="97">
        <f t="shared" si="17"/>
        <v>6298.267639899999</v>
      </c>
      <c r="T148" s="98">
        <f t="shared" si="18"/>
        <v>36670</v>
      </c>
      <c r="U148" s="133">
        <f t="shared" si="19"/>
        <v>7372.7195525</v>
      </c>
    </row>
    <row r="149" spans="1:21" ht="15.75" customHeight="1" thickBot="1">
      <c r="A149" s="66" t="s">
        <v>159</v>
      </c>
      <c r="B149" s="67">
        <v>66</v>
      </c>
      <c r="C149" s="68">
        <v>2.84</v>
      </c>
      <c r="D149" s="68">
        <v>2.573</v>
      </c>
      <c r="E149" s="81">
        <v>66</v>
      </c>
      <c r="F149" s="68">
        <v>1.649</v>
      </c>
      <c r="G149" s="91">
        <v>0</v>
      </c>
      <c r="H149" s="94">
        <v>0</v>
      </c>
      <c r="I149" s="89">
        <v>0</v>
      </c>
      <c r="J149" s="89">
        <v>0</v>
      </c>
      <c r="K149" s="89">
        <v>0</v>
      </c>
      <c r="L149" s="91">
        <v>0</v>
      </c>
      <c r="M149" s="94">
        <v>0</v>
      </c>
      <c r="N149" s="89">
        <v>0</v>
      </c>
      <c r="O149" s="89">
        <v>0</v>
      </c>
      <c r="P149" s="89">
        <v>0</v>
      </c>
      <c r="Q149" s="82">
        <f t="shared" si="15"/>
        <v>66</v>
      </c>
      <c r="R149" s="85">
        <f t="shared" si="16"/>
        <v>2.84</v>
      </c>
      <c r="S149" s="85">
        <f t="shared" si="17"/>
        <v>2.573</v>
      </c>
      <c r="T149" s="78">
        <f t="shared" si="18"/>
        <v>66</v>
      </c>
      <c r="U149" s="117">
        <f t="shared" si="19"/>
        <v>1.649</v>
      </c>
    </row>
    <row r="150" spans="1:21" ht="15.75" customHeight="1" thickBot="1">
      <c r="A150" s="66" t="s">
        <v>164</v>
      </c>
      <c r="B150" s="90">
        <f aca="true" t="shared" si="21" ref="B150:P150">B148+B149</f>
        <v>29923</v>
      </c>
      <c r="C150" s="68">
        <f t="shared" si="21"/>
        <v>5715.179</v>
      </c>
      <c r="D150" s="68">
        <f t="shared" si="21"/>
        <v>4183.4116398999995</v>
      </c>
      <c r="E150" s="90">
        <f t="shared" si="21"/>
        <v>32783</v>
      </c>
      <c r="F150" s="68">
        <f t="shared" si="21"/>
        <v>5113.550552500001</v>
      </c>
      <c r="G150" s="90">
        <f t="shared" si="21"/>
        <v>4577</v>
      </c>
      <c r="H150" s="68">
        <f t="shared" si="21"/>
        <v>1739.4140000000007</v>
      </c>
      <c r="I150" s="68">
        <f t="shared" si="21"/>
        <v>1436.441</v>
      </c>
      <c r="J150" s="90">
        <f t="shared" si="21"/>
        <v>3660</v>
      </c>
      <c r="K150" s="68">
        <f t="shared" si="21"/>
        <v>1625.5719999999997</v>
      </c>
      <c r="L150" s="90">
        <f t="shared" si="21"/>
        <v>693</v>
      </c>
      <c r="M150" s="68">
        <f t="shared" si="21"/>
        <v>814.416</v>
      </c>
      <c r="N150" s="68">
        <f t="shared" si="21"/>
        <v>680.9879999999998</v>
      </c>
      <c r="O150" s="90">
        <f t="shared" si="21"/>
        <v>293</v>
      </c>
      <c r="P150" s="68">
        <f t="shared" si="21"/>
        <v>635.246</v>
      </c>
      <c r="Q150" s="134">
        <f t="shared" si="15"/>
        <v>35193</v>
      </c>
      <c r="R150" s="135">
        <f t="shared" si="16"/>
        <v>8269.009</v>
      </c>
      <c r="S150" s="135">
        <f t="shared" si="17"/>
        <v>6300.8406399</v>
      </c>
      <c r="T150" s="136">
        <f t="shared" si="18"/>
        <v>36736</v>
      </c>
      <c r="U150" s="137">
        <f t="shared" si="19"/>
        <v>7374.368552500001</v>
      </c>
    </row>
    <row r="151" spans="1:21" ht="15.75" customHeight="1">
      <c r="A151" s="23"/>
      <c r="B151" s="13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13"/>
      <c r="R151" s="13"/>
      <c r="S151" s="13"/>
      <c r="T151" s="13"/>
      <c r="U151" s="13"/>
    </row>
    <row r="152" spans="1:21" ht="15.75" customHeight="1">
      <c r="A152" s="23"/>
      <c r="B152" s="13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13"/>
      <c r="R152" s="13"/>
      <c r="S152" s="13"/>
      <c r="T152" s="13"/>
      <c r="U152" s="13"/>
    </row>
    <row r="153" spans="1:21" ht="15.75" customHeight="1">
      <c r="A153" s="23"/>
      <c r="B153" s="13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13"/>
      <c r="R153" s="13"/>
      <c r="S153" s="13"/>
      <c r="T153" s="13"/>
      <c r="U153" s="13"/>
    </row>
    <row r="154" spans="1:21" ht="15.75" customHeight="1">
      <c r="A154" s="196" t="s">
        <v>145</v>
      </c>
      <c r="B154" s="196"/>
      <c r="C154" s="196"/>
      <c r="D154" s="196"/>
      <c r="E154" s="196"/>
      <c r="F154" s="196"/>
      <c r="G154" s="196"/>
      <c r="H154" s="196"/>
      <c r="I154" s="196"/>
      <c r="J154" s="196"/>
      <c r="K154" s="196"/>
      <c r="L154" s="196"/>
      <c r="M154" s="196"/>
      <c r="N154" s="196"/>
      <c r="O154" s="196"/>
      <c r="P154" s="196"/>
      <c r="Q154" s="196"/>
      <c r="R154" s="196"/>
      <c r="S154" s="196"/>
      <c r="T154" s="196"/>
      <c r="U154" s="196"/>
    </row>
    <row r="155" spans="1:21" ht="15.75" customHeight="1">
      <c r="A155" s="192" t="s">
        <v>194</v>
      </c>
      <c r="B155" s="192"/>
      <c r="C155" s="192"/>
      <c r="D155" s="192"/>
      <c r="E155" s="192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U155" s="192"/>
    </row>
    <row r="156" spans="1:21" ht="15.75" customHeight="1">
      <c r="A156" s="47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</row>
    <row r="157" spans="1:21" ht="15.75" customHeight="1" thickBot="1">
      <c r="A157" s="48" t="s">
        <v>153</v>
      </c>
      <c r="U157" s="26" t="s">
        <v>193</v>
      </c>
    </row>
    <row r="158" spans="1:21" ht="15.75" customHeight="1">
      <c r="A158" s="193" t="s">
        <v>136</v>
      </c>
      <c r="B158" s="187" t="s">
        <v>0</v>
      </c>
      <c r="C158" s="188"/>
      <c r="D158" s="188"/>
      <c r="E158" s="188"/>
      <c r="F158" s="189"/>
      <c r="G158" s="187" t="s">
        <v>1</v>
      </c>
      <c r="H158" s="188"/>
      <c r="I158" s="188"/>
      <c r="J158" s="188"/>
      <c r="K158" s="189"/>
      <c r="L158" s="187" t="s">
        <v>2</v>
      </c>
      <c r="M158" s="188"/>
      <c r="N158" s="188"/>
      <c r="O158" s="188"/>
      <c r="P158" s="189"/>
      <c r="Q158" s="187" t="s">
        <v>6</v>
      </c>
      <c r="R158" s="188"/>
      <c r="S158" s="188"/>
      <c r="T158" s="188"/>
      <c r="U158" s="189"/>
    </row>
    <row r="159" spans="1:21" ht="15.75" customHeight="1">
      <c r="A159" s="194"/>
      <c r="B159" s="183" t="s">
        <v>178</v>
      </c>
      <c r="C159" s="184"/>
      <c r="D159" s="64" t="s">
        <v>179</v>
      </c>
      <c r="E159" s="185" t="s">
        <v>180</v>
      </c>
      <c r="F159" s="186"/>
      <c r="G159" s="183" t="s">
        <v>178</v>
      </c>
      <c r="H159" s="184"/>
      <c r="I159" s="64" t="s">
        <v>179</v>
      </c>
      <c r="J159" s="185" t="s">
        <v>180</v>
      </c>
      <c r="K159" s="186"/>
      <c r="L159" s="183" t="s">
        <v>178</v>
      </c>
      <c r="M159" s="184"/>
      <c r="N159" s="64" t="s">
        <v>179</v>
      </c>
      <c r="O159" s="185" t="s">
        <v>180</v>
      </c>
      <c r="P159" s="186"/>
      <c r="Q159" s="183" t="s">
        <v>178</v>
      </c>
      <c r="R159" s="184"/>
      <c r="S159" s="64" t="s">
        <v>179</v>
      </c>
      <c r="T159" s="185" t="s">
        <v>180</v>
      </c>
      <c r="U159" s="186"/>
    </row>
    <row r="160" spans="1:21" ht="31.5" customHeight="1" thickBot="1">
      <c r="A160" s="194"/>
      <c r="B160" s="114" t="s">
        <v>186</v>
      </c>
      <c r="C160" s="115" t="s">
        <v>187</v>
      </c>
      <c r="D160" s="115" t="s">
        <v>12</v>
      </c>
      <c r="E160" s="115" t="s">
        <v>177</v>
      </c>
      <c r="F160" s="116" t="s">
        <v>12</v>
      </c>
      <c r="G160" s="114" t="s">
        <v>186</v>
      </c>
      <c r="H160" s="115" t="s">
        <v>187</v>
      </c>
      <c r="I160" s="115" t="s">
        <v>12</v>
      </c>
      <c r="J160" s="115" t="s">
        <v>177</v>
      </c>
      <c r="K160" s="116" t="s">
        <v>12</v>
      </c>
      <c r="L160" s="114" t="s">
        <v>186</v>
      </c>
      <c r="M160" s="115" t="s">
        <v>187</v>
      </c>
      <c r="N160" s="115" t="s">
        <v>12</v>
      </c>
      <c r="O160" s="115" t="s">
        <v>177</v>
      </c>
      <c r="P160" s="116" t="s">
        <v>12</v>
      </c>
      <c r="Q160" s="114" t="s">
        <v>186</v>
      </c>
      <c r="R160" s="115" t="s">
        <v>187</v>
      </c>
      <c r="S160" s="115" t="s">
        <v>12</v>
      </c>
      <c r="T160" s="115" t="s">
        <v>177</v>
      </c>
      <c r="U160" s="116" t="s">
        <v>12</v>
      </c>
    </row>
    <row r="161" spans="1:21" ht="15.75" customHeight="1" thickBot="1">
      <c r="A161" s="195"/>
      <c r="B161" s="122">
        <v>1</v>
      </c>
      <c r="C161" s="123">
        <v>2</v>
      </c>
      <c r="D161" s="123">
        <v>3</v>
      </c>
      <c r="E161" s="123">
        <v>4</v>
      </c>
      <c r="F161" s="124">
        <v>5</v>
      </c>
      <c r="G161" s="122">
        <v>6</v>
      </c>
      <c r="H161" s="123">
        <v>7</v>
      </c>
      <c r="I161" s="123">
        <v>8</v>
      </c>
      <c r="J161" s="123">
        <v>9</v>
      </c>
      <c r="K161" s="124">
        <v>10</v>
      </c>
      <c r="L161" s="122">
        <v>11</v>
      </c>
      <c r="M161" s="123">
        <v>12</v>
      </c>
      <c r="N161" s="123">
        <v>13</v>
      </c>
      <c r="O161" s="123">
        <v>14</v>
      </c>
      <c r="P161" s="124">
        <v>15</v>
      </c>
      <c r="Q161" s="122" t="s">
        <v>181</v>
      </c>
      <c r="R161" s="123" t="s">
        <v>182</v>
      </c>
      <c r="S161" s="123" t="s">
        <v>183</v>
      </c>
      <c r="T161" s="123" t="s">
        <v>184</v>
      </c>
      <c r="U161" s="124" t="s">
        <v>185</v>
      </c>
    </row>
    <row r="162" spans="1:21" ht="15.75" customHeight="1" thickBot="1">
      <c r="A162" s="16" t="s">
        <v>16</v>
      </c>
      <c r="B162" s="82">
        <v>0</v>
      </c>
      <c r="C162" s="85">
        <v>0</v>
      </c>
      <c r="D162" s="85">
        <v>0</v>
      </c>
      <c r="E162" s="78">
        <v>0</v>
      </c>
      <c r="F162" s="85">
        <v>0</v>
      </c>
      <c r="G162" s="82">
        <v>0</v>
      </c>
      <c r="H162" s="85">
        <v>0</v>
      </c>
      <c r="I162" s="85">
        <v>0</v>
      </c>
      <c r="J162" s="78">
        <v>0</v>
      </c>
      <c r="K162" s="85">
        <v>0</v>
      </c>
      <c r="L162" s="82">
        <v>0</v>
      </c>
      <c r="M162" s="85">
        <v>0</v>
      </c>
      <c r="N162" s="85">
        <v>0</v>
      </c>
      <c r="O162" s="78">
        <v>0</v>
      </c>
      <c r="P162" s="85">
        <v>0</v>
      </c>
      <c r="Q162" s="82">
        <f aca="true" t="shared" si="22" ref="Q162:Q196">B162+G162+L162</f>
        <v>0</v>
      </c>
      <c r="R162" s="85">
        <f aca="true" t="shared" si="23" ref="R162:R196">C162+H162+M162</f>
        <v>0</v>
      </c>
      <c r="S162" s="85">
        <f aca="true" t="shared" si="24" ref="S162:S196">D162+I162+N162</f>
        <v>0</v>
      </c>
      <c r="T162" s="78">
        <f aca="true" t="shared" si="25" ref="T162:T196">E162+J162+O162</f>
        <v>0</v>
      </c>
      <c r="U162" s="117">
        <f aca="true" t="shared" si="26" ref="U162:U196">F162+K162+P162</f>
        <v>0</v>
      </c>
    </row>
    <row r="163" spans="1:21" ht="15.75" customHeight="1" thickBot="1">
      <c r="A163" s="17" t="s">
        <v>20</v>
      </c>
      <c r="B163" s="82">
        <v>32</v>
      </c>
      <c r="C163" s="85">
        <v>9.95</v>
      </c>
      <c r="D163" s="85">
        <v>5.933</v>
      </c>
      <c r="E163" s="78">
        <v>118</v>
      </c>
      <c r="F163" s="85">
        <v>39.211</v>
      </c>
      <c r="G163" s="82">
        <v>0</v>
      </c>
      <c r="H163" s="85">
        <v>0</v>
      </c>
      <c r="I163" s="85">
        <v>0.221</v>
      </c>
      <c r="J163" s="78">
        <v>2</v>
      </c>
      <c r="K163" s="85">
        <v>0.8240000000000001</v>
      </c>
      <c r="L163" s="82">
        <v>1</v>
      </c>
      <c r="M163" s="85">
        <v>0.79</v>
      </c>
      <c r="N163" s="85">
        <v>0.563</v>
      </c>
      <c r="O163" s="78">
        <v>4</v>
      </c>
      <c r="P163" s="85">
        <v>1.447</v>
      </c>
      <c r="Q163" s="82">
        <f t="shared" si="22"/>
        <v>33</v>
      </c>
      <c r="R163" s="85">
        <f t="shared" si="23"/>
        <v>10.739999999999998</v>
      </c>
      <c r="S163" s="85">
        <f t="shared" si="24"/>
        <v>6.717</v>
      </c>
      <c r="T163" s="78">
        <f t="shared" si="25"/>
        <v>124</v>
      </c>
      <c r="U163" s="117">
        <f t="shared" si="26"/>
        <v>41.482</v>
      </c>
    </row>
    <row r="164" spans="1:21" ht="15.75" customHeight="1" thickBot="1">
      <c r="A164" s="17" t="s">
        <v>25</v>
      </c>
      <c r="B164" s="82">
        <v>5</v>
      </c>
      <c r="C164" s="85">
        <v>0.958</v>
      </c>
      <c r="D164" s="85">
        <v>0.506</v>
      </c>
      <c r="E164" s="78">
        <v>4</v>
      </c>
      <c r="F164" s="85">
        <v>0.815</v>
      </c>
      <c r="G164" s="82">
        <v>2</v>
      </c>
      <c r="H164" s="85">
        <v>1.884</v>
      </c>
      <c r="I164" s="85">
        <v>0.308</v>
      </c>
      <c r="J164" s="78">
        <v>5</v>
      </c>
      <c r="K164" s="85">
        <v>2.633</v>
      </c>
      <c r="L164" s="82">
        <v>2</v>
      </c>
      <c r="M164" s="85">
        <v>0.345</v>
      </c>
      <c r="N164" s="85">
        <v>0.20400000000000001</v>
      </c>
      <c r="O164" s="78">
        <v>2</v>
      </c>
      <c r="P164" s="85">
        <v>0.305</v>
      </c>
      <c r="Q164" s="82">
        <f t="shared" si="22"/>
        <v>9</v>
      </c>
      <c r="R164" s="85">
        <f t="shared" si="23"/>
        <v>3.1869999999999994</v>
      </c>
      <c r="S164" s="85">
        <f t="shared" si="24"/>
        <v>1.018</v>
      </c>
      <c r="T164" s="78">
        <f t="shared" si="25"/>
        <v>11</v>
      </c>
      <c r="U164" s="117">
        <f t="shared" si="26"/>
        <v>3.753</v>
      </c>
    </row>
    <row r="165" spans="1:21" ht="15.75" customHeight="1" thickBot="1">
      <c r="A165" s="17" t="s">
        <v>30</v>
      </c>
      <c r="B165" s="82">
        <v>0</v>
      </c>
      <c r="C165" s="85">
        <v>0</v>
      </c>
      <c r="D165" s="85">
        <v>0</v>
      </c>
      <c r="E165" s="78">
        <v>0</v>
      </c>
      <c r="F165" s="85">
        <v>0</v>
      </c>
      <c r="G165" s="82">
        <v>0</v>
      </c>
      <c r="H165" s="85">
        <v>0</v>
      </c>
      <c r="I165" s="85">
        <v>0</v>
      </c>
      <c r="J165" s="78">
        <v>0</v>
      </c>
      <c r="K165" s="85">
        <v>0</v>
      </c>
      <c r="L165" s="82">
        <v>0</v>
      </c>
      <c r="M165" s="85">
        <v>0</v>
      </c>
      <c r="N165" s="85">
        <v>0</v>
      </c>
      <c r="O165" s="78">
        <v>0</v>
      </c>
      <c r="P165" s="85">
        <v>0</v>
      </c>
      <c r="Q165" s="82">
        <f t="shared" si="22"/>
        <v>0</v>
      </c>
      <c r="R165" s="85">
        <f t="shared" si="23"/>
        <v>0</v>
      </c>
      <c r="S165" s="85">
        <f t="shared" si="24"/>
        <v>0</v>
      </c>
      <c r="T165" s="78">
        <f t="shared" si="25"/>
        <v>0</v>
      </c>
      <c r="U165" s="117">
        <f t="shared" si="26"/>
        <v>0</v>
      </c>
    </row>
    <row r="166" spans="1:21" ht="15.75" customHeight="1" thickBot="1">
      <c r="A166" s="17" t="s">
        <v>35</v>
      </c>
      <c r="B166" s="82">
        <v>0</v>
      </c>
      <c r="C166" s="85">
        <v>0</v>
      </c>
      <c r="D166" s="85">
        <v>0</v>
      </c>
      <c r="E166" s="78">
        <v>0</v>
      </c>
      <c r="F166" s="85">
        <v>0</v>
      </c>
      <c r="G166" s="82">
        <v>0</v>
      </c>
      <c r="H166" s="85">
        <v>0</v>
      </c>
      <c r="I166" s="85">
        <v>0</v>
      </c>
      <c r="J166" s="78">
        <v>0</v>
      </c>
      <c r="K166" s="85">
        <v>0</v>
      </c>
      <c r="L166" s="82">
        <v>0</v>
      </c>
      <c r="M166" s="85">
        <v>0</v>
      </c>
      <c r="N166" s="85">
        <v>0</v>
      </c>
      <c r="O166" s="78">
        <v>0</v>
      </c>
      <c r="P166" s="85">
        <v>0</v>
      </c>
      <c r="Q166" s="82">
        <f t="shared" si="22"/>
        <v>0</v>
      </c>
      <c r="R166" s="85">
        <f t="shared" si="23"/>
        <v>0</v>
      </c>
      <c r="S166" s="85">
        <f t="shared" si="24"/>
        <v>0</v>
      </c>
      <c r="T166" s="78">
        <f t="shared" si="25"/>
        <v>0</v>
      </c>
      <c r="U166" s="117">
        <f t="shared" si="26"/>
        <v>0</v>
      </c>
    </row>
    <row r="167" spans="1:21" ht="15.75" customHeight="1" thickBot="1">
      <c r="A167" s="17" t="s">
        <v>40</v>
      </c>
      <c r="B167" s="82">
        <v>0</v>
      </c>
      <c r="C167" s="85">
        <v>0</v>
      </c>
      <c r="D167" s="85">
        <v>0</v>
      </c>
      <c r="E167" s="78">
        <v>0</v>
      </c>
      <c r="F167" s="85">
        <v>0</v>
      </c>
      <c r="G167" s="82">
        <v>0</v>
      </c>
      <c r="H167" s="85">
        <v>0</v>
      </c>
      <c r="I167" s="85">
        <v>0</v>
      </c>
      <c r="J167" s="78">
        <v>0</v>
      </c>
      <c r="K167" s="85">
        <v>0</v>
      </c>
      <c r="L167" s="82">
        <v>0</v>
      </c>
      <c r="M167" s="85">
        <v>0</v>
      </c>
      <c r="N167" s="85">
        <v>0</v>
      </c>
      <c r="O167" s="78">
        <v>0</v>
      </c>
      <c r="P167" s="85">
        <v>0</v>
      </c>
      <c r="Q167" s="82">
        <f t="shared" si="22"/>
        <v>0</v>
      </c>
      <c r="R167" s="85">
        <f t="shared" si="23"/>
        <v>0</v>
      </c>
      <c r="S167" s="85">
        <f t="shared" si="24"/>
        <v>0</v>
      </c>
      <c r="T167" s="78">
        <f t="shared" si="25"/>
        <v>0</v>
      </c>
      <c r="U167" s="117">
        <f t="shared" si="26"/>
        <v>0</v>
      </c>
    </row>
    <row r="168" spans="1:21" ht="15.75" customHeight="1" thickBot="1">
      <c r="A168" s="28" t="s">
        <v>43</v>
      </c>
      <c r="B168" s="82">
        <v>0</v>
      </c>
      <c r="C168" s="85">
        <v>0</v>
      </c>
      <c r="D168" s="85">
        <v>0</v>
      </c>
      <c r="E168" s="78">
        <v>0</v>
      </c>
      <c r="F168" s="85">
        <v>0</v>
      </c>
      <c r="G168" s="82">
        <v>0</v>
      </c>
      <c r="H168" s="85">
        <v>0</v>
      </c>
      <c r="I168" s="85">
        <v>0</v>
      </c>
      <c r="J168" s="78">
        <v>0</v>
      </c>
      <c r="K168" s="85">
        <v>0</v>
      </c>
      <c r="L168" s="82">
        <v>0</v>
      </c>
      <c r="M168" s="85">
        <v>0</v>
      </c>
      <c r="N168" s="85">
        <v>0</v>
      </c>
      <c r="O168" s="78">
        <v>0</v>
      </c>
      <c r="P168" s="85">
        <v>0</v>
      </c>
      <c r="Q168" s="82">
        <f t="shared" si="22"/>
        <v>0</v>
      </c>
      <c r="R168" s="85">
        <f t="shared" si="23"/>
        <v>0</v>
      </c>
      <c r="S168" s="85">
        <f t="shared" si="24"/>
        <v>0</v>
      </c>
      <c r="T168" s="78">
        <f t="shared" si="25"/>
        <v>0</v>
      </c>
      <c r="U168" s="117">
        <f t="shared" si="26"/>
        <v>0</v>
      </c>
    </row>
    <row r="169" spans="1:21" ht="15.75" customHeight="1" thickBot="1">
      <c r="A169" s="17" t="s">
        <v>47</v>
      </c>
      <c r="B169" s="82">
        <v>258</v>
      </c>
      <c r="C169" s="85">
        <v>91.167</v>
      </c>
      <c r="D169" s="85">
        <v>88.922</v>
      </c>
      <c r="E169" s="78">
        <v>465</v>
      </c>
      <c r="F169" s="85">
        <v>127.95899999999999</v>
      </c>
      <c r="G169" s="82">
        <v>31</v>
      </c>
      <c r="H169" s="85">
        <v>23.326</v>
      </c>
      <c r="I169" s="85">
        <v>15.892</v>
      </c>
      <c r="J169" s="78">
        <v>114</v>
      </c>
      <c r="K169" s="85">
        <v>62.695</v>
      </c>
      <c r="L169" s="82">
        <v>40</v>
      </c>
      <c r="M169" s="85">
        <v>77.25800000000001</v>
      </c>
      <c r="N169" s="85">
        <v>66.411</v>
      </c>
      <c r="O169" s="78">
        <v>67</v>
      </c>
      <c r="P169" s="85">
        <v>89.239</v>
      </c>
      <c r="Q169" s="82">
        <f t="shared" si="22"/>
        <v>329</v>
      </c>
      <c r="R169" s="85">
        <f t="shared" si="23"/>
        <v>191.751</v>
      </c>
      <c r="S169" s="85">
        <f t="shared" si="24"/>
        <v>171.225</v>
      </c>
      <c r="T169" s="78">
        <f t="shared" si="25"/>
        <v>646</v>
      </c>
      <c r="U169" s="117">
        <f t="shared" si="26"/>
        <v>279.89300000000003</v>
      </c>
    </row>
    <row r="170" spans="1:21" ht="15.75" customHeight="1" thickBot="1">
      <c r="A170" s="17" t="s">
        <v>50</v>
      </c>
      <c r="B170" s="82">
        <v>0</v>
      </c>
      <c r="C170" s="85">
        <v>0</v>
      </c>
      <c r="D170" s="85">
        <v>0</v>
      </c>
      <c r="E170" s="78">
        <v>0</v>
      </c>
      <c r="F170" s="85">
        <v>0</v>
      </c>
      <c r="G170" s="82">
        <v>0</v>
      </c>
      <c r="H170" s="85">
        <v>0</v>
      </c>
      <c r="I170" s="85">
        <v>0</v>
      </c>
      <c r="J170" s="78">
        <v>0</v>
      </c>
      <c r="K170" s="85">
        <v>0</v>
      </c>
      <c r="L170" s="82">
        <v>0</v>
      </c>
      <c r="M170" s="85">
        <v>0</v>
      </c>
      <c r="N170" s="85">
        <v>0</v>
      </c>
      <c r="O170" s="78">
        <v>0</v>
      </c>
      <c r="P170" s="85">
        <v>0</v>
      </c>
      <c r="Q170" s="82">
        <f t="shared" si="22"/>
        <v>0</v>
      </c>
      <c r="R170" s="85">
        <f t="shared" si="23"/>
        <v>0</v>
      </c>
      <c r="S170" s="85">
        <f t="shared" si="24"/>
        <v>0</v>
      </c>
      <c r="T170" s="78">
        <f t="shared" si="25"/>
        <v>0</v>
      </c>
      <c r="U170" s="117">
        <f t="shared" si="26"/>
        <v>0</v>
      </c>
    </row>
    <row r="171" spans="1:21" ht="15.75" customHeight="1" thickBot="1">
      <c r="A171" s="17" t="s">
        <v>54</v>
      </c>
      <c r="B171" s="82">
        <v>6</v>
      </c>
      <c r="C171" s="85">
        <v>1.769</v>
      </c>
      <c r="D171" s="85">
        <v>1.791</v>
      </c>
      <c r="E171" s="78">
        <v>6</v>
      </c>
      <c r="F171" s="85">
        <v>1.825</v>
      </c>
      <c r="G171" s="82">
        <v>1</v>
      </c>
      <c r="H171" s="85">
        <v>0.3</v>
      </c>
      <c r="I171" s="85">
        <v>0</v>
      </c>
      <c r="J171" s="78">
        <v>1</v>
      </c>
      <c r="K171" s="85">
        <v>0.3</v>
      </c>
      <c r="L171" s="82">
        <v>1</v>
      </c>
      <c r="M171" s="85">
        <v>0.344</v>
      </c>
      <c r="N171" s="85">
        <v>0.4</v>
      </c>
      <c r="O171" s="78">
        <v>1</v>
      </c>
      <c r="P171" s="85">
        <v>0.344</v>
      </c>
      <c r="Q171" s="82">
        <f t="shared" si="22"/>
        <v>8</v>
      </c>
      <c r="R171" s="85">
        <f t="shared" si="23"/>
        <v>2.413</v>
      </c>
      <c r="S171" s="85">
        <f t="shared" si="24"/>
        <v>2.191</v>
      </c>
      <c r="T171" s="78">
        <f t="shared" si="25"/>
        <v>8</v>
      </c>
      <c r="U171" s="117">
        <f t="shared" si="26"/>
        <v>2.469</v>
      </c>
    </row>
    <row r="172" spans="1:21" ht="15.75" customHeight="1" thickBot="1">
      <c r="A172" s="17" t="s">
        <v>59</v>
      </c>
      <c r="B172" s="82">
        <v>3</v>
      </c>
      <c r="C172" s="85">
        <v>4.744</v>
      </c>
      <c r="D172" s="85">
        <v>0.518</v>
      </c>
      <c r="E172" s="78">
        <v>4</v>
      </c>
      <c r="F172" s="85">
        <v>5.553</v>
      </c>
      <c r="G172" s="82">
        <v>0</v>
      </c>
      <c r="H172" s="85">
        <v>0</v>
      </c>
      <c r="I172" s="85">
        <v>0</v>
      </c>
      <c r="J172" s="78">
        <v>0</v>
      </c>
      <c r="K172" s="85">
        <v>0</v>
      </c>
      <c r="L172" s="82">
        <v>0</v>
      </c>
      <c r="M172" s="85">
        <v>0</v>
      </c>
      <c r="N172" s="85">
        <v>0</v>
      </c>
      <c r="O172" s="78">
        <v>0</v>
      </c>
      <c r="P172" s="85">
        <v>0</v>
      </c>
      <c r="Q172" s="82">
        <f t="shared" si="22"/>
        <v>3</v>
      </c>
      <c r="R172" s="85">
        <f t="shared" si="23"/>
        <v>4.744</v>
      </c>
      <c r="S172" s="85">
        <f t="shared" si="24"/>
        <v>0.518</v>
      </c>
      <c r="T172" s="78">
        <f t="shared" si="25"/>
        <v>4</v>
      </c>
      <c r="U172" s="117">
        <f t="shared" si="26"/>
        <v>5.553</v>
      </c>
    </row>
    <row r="173" spans="1:21" ht="15.75" customHeight="1" thickBot="1">
      <c r="A173" s="17" t="s">
        <v>64</v>
      </c>
      <c r="B173" s="82">
        <v>1</v>
      </c>
      <c r="C173" s="85">
        <v>1.2</v>
      </c>
      <c r="D173" s="85">
        <v>0.017</v>
      </c>
      <c r="E173" s="78">
        <v>1</v>
      </c>
      <c r="F173" s="85">
        <v>1.183</v>
      </c>
      <c r="G173" s="82">
        <v>0</v>
      </c>
      <c r="H173" s="85">
        <v>0</v>
      </c>
      <c r="I173" s="85">
        <v>0</v>
      </c>
      <c r="J173" s="78">
        <v>0</v>
      </c>
      <c r="K173" s="85">
        <v>0</v>
      </c>
      <c r="L173" s="82">
        <v>0</v>
      </c>
      <c r="M173" s="85">
        <v>0</v>
      </c>
      <c r="N173" s="85">
        <v>0</v>
      </c>
      <c r="O173" s="78">
        <v>0</v>
      </c>
      <c r="P173" s="85">
        <v>0</v>
      </c>
      <c r="Q173" s="82">
        <f t="shared" si="22"/>
        <v>1</v>
      </c>
      <c r="R173" s="85">
        <f t="shared" si="23"/>
        <v>1.2</v>
      </c>
      <c r="S173" s="85">
        <f t="shared" si="24"/>
        <v>0.017</v>
      </c>
      <c r="T173" s="78">
        <f t="shared" si="25"/>
        <v>1</v>
      </c>
      <c r="U173" s="117">
        <f t="shared" si="26"/>
        <v>1.183</v>
      </c>
    </row>
    <row r="174" spans="1:21" ht="15.75" customHeight="1" thickBot="1">
      <c r="A174" s="17" t="s">
        <v>68</v>
      </c>
      <c r="B174" s="82">
        <v>3</v>
      </c>
      <c r="C174" s="85">
        <v>1.569</v>
      </c>
      <c r="D174" s="85">
        <v>0.9219999999999999</v>
      </c>
      <c r="E174" s="78">
        <v>26</v>
      </c>
      <c r="F174" s="85">
        <v>9.296</v>
      </c>
      <c r="G174" s="82">
        <v>0</v>
      </c>
      <c r="H174" s="85">
        <v>0</v>
      </c>
      <c r="I174" s="85">
        <v>0</v>
      </c>
      <c r="J174" s="78">
        <v>0</v>
      </c>
      <c r="K174" s="85">
        <v>0</v>
      </c>
      <c r="L174" s="82">
        <v>0</v>
      </c>
      <c r="M174" s="85">
        <v>0</v>
      </c>
      <c r="N174" s="85">
        <v>0</v>
      </c>
      <c r="O174" s="78">
        <v>0</v>
      </c>
      <c r="P174" s="85">
        <v>0</v>
      </c>
      <c r="Q174" s="82">
        <f t="shared" si="22"/>
        <v>3</v>
      </c>
      <c r="R174" s="85">
        <f t="shared" si="23"/>
        <v>1.569</v>
      </c>
      <c r="S174" s="85">
        <f t="shared" si="24"/>
        <v>0.9219999999999999</v>
      </c>
      <c r="T174" s="78">
        <f t="shared" si="25"/>
        <v>26</v>
      </c>
      <c r="U174" s="117">
        <f t="shared" si="26"/>
        <v>9.296</v>
      </c>
    </row>
    <row r="175" spans="1:21" ht="15.75" customHeight="1" thickBot="1">
      <c r="A175" s="17" t="s">
        <v>73</v>
      </c>
      <c r="B175" s="82">
        <v>12</v>
      </c>
      <c r="C175" s="85">
        <v>6.559</v>
      </c>
      <c r="D175" s="85">
        <v>0.642</v>
      </c>
      <c r="E175" s="78">
        <v>25</v>
      </c>
      <c r="F175" s="85">
        <v>13.18</v>
      </c>
      <c r="G175" s="82">
        <v>0</v>
      </c>
      <c r="H175" s="85">
        <v>0</v>
      </c>
      <c r="I175" s="85">
        <v>0</v>
      </c>
      <c r="J175" s="78">
        <v>0</v>
      </c>
      <c r="K175" s="85">
        <v>0</v>
      </c>
      <c r="L175" s="82">
        <v>0</v>
      </c>
      <c r="M175" s="85">
        <v>0</v>
      </c>
      <c r="N175" s="85">
        <v>0</v>
      </c>
      <c r="O175" s="78">
        <v>0</v>
      </c>
      <c r="P175" s="85">
        <v>0</v>
      </c>
      <c r="Q175" s="82">
        <f t="shared" si="22"/>
        <v>12</v>
      </c>
      <c r="R175" s="85">
        <f t="shared" si="23"/>
        <v>6.559</v>
      </c>
      <c r="S175" s="85">
        <f t="shared" si="24"/>
        <v>0.642</v>
      </c>
      <c r="T175" s="78">
        <f t="shared" si="25"/>
        <v>25</v>
      </c>
      <c r="U175" s="117">
        <f t="shared" si="26"/>
        <v>13.18</v>
      </c>
    </row>
    <row r="176" spans="1:21" ht="15.75" customHeight="1" thickBot="1">
      <c r="A176" s="17" t="s">
        <v>77</v>
      </c>
      <c r="B176" s="82">
        <v>62</v>
      </c>
      <c r="C176" s="85">
        <v>21.807000000000002</v>
      </c>
      <c r="D176" s="85">
        <v>23.432000000000002</v>
      </c>
      <c r="E176" s="78">
        <v>89</v>
      </c>
      <c r="F176" s="85">
        <v>28.822</v>
      </c>
      <c r="G176" s="82">
        <v>7</v>
      </c>
      <c r="H176" s="85">
        <v>2.6129999999999995</v>
      </c>
      <c r="I176" s="85">
        <v>1.719</v>
      </c>
      <c r="J176" s="78">
        <v>7</v>
      </c>
      <c r="K176" s="85">
        <v>2.377</v>
      </c>
      <c r="L176" s="82">
        <v>0</v>
      </c>
      <c r="M176" s="85">
        <v>0</v>
      </c>
      <c r="N176" s="85">
        <v>0.395</v>
      </c>
      <c r="O176" s="78">
        <v>0</v>
      </c>
      <c r="P176" s="85">
        <v>0</v>
      </c>
      <c r="Q176" s="82">
        <f t="shared" si="22"/>
        <v>69</v>
      </c>
      <c r="R176" s="85">
        <f t="shared" si="23"/>
        <v>24.42</v>
      </c>
      <c r="S176" s="85">
        <f t="shared" si="24"/>
        <v>25.546000000000003</v>
      </c>
      <c r="T176" s="78">
        <f t="shared" si="25"/>
        <v>96</v>
      </c>
      <c r="U176" s="117">
        <f t="shared" si="26"/>
        <v>31.198999999999998</v>
      </c>
    </row>
    <row r="177" spans="1:21" ht="15.75" customHeight="1" thickBot="1">
      <c r="A177" s="17" t="s">
        <v>155</v>
      </c>
      <c r="B177" s="82">
        <v>0</v>
      </c>
      <c r="C177" s="85">
        <v>0</v>
      </c>
      <c r="D177" s="85">
        <v>0.392</v>
      </c>
      <c r="E177" s="78">
        <v>2</v>
      </c>
      <c r="F177" s="85">
        <v>0.192</v>
      </c>
      <c r="G177" s="82">
        <v>0</v>
      </c>
      <c r="H177" s="85">
        <v>0</v>
      </c>
      <c r="I177" s="85">
        <v>0.218</v>
      </c>
      <c r="J177" s="78">
        <v>5</v>
      </c>
      <c r="K177" s="85">
        <v>1.854</v>
      </c>
      <c r="L177" s="82">
        <v>2</v>
      </c>
      <c r="M177" s="85">
        <v>1.664</v>
      </c>
      <c r="N177" s="85">
        <v>0.513</v>
      </c>
      <c r="O177" s="78">
        <v>9</v>
      </c>
      <c r="P177" s="85">
        <v>5.75</v>
      </c>
      <c r="Q177" s="82">
        <f t="shared" si="22"/>
        <v>2</v>
      </c>
      <c r="R177" s="85">
        <f t="shared" si="23"/>
        <v>1.664</v>
      </c>
      <c r="S177" s="85">
        <f t="shared" si="24"/>
        <v>1.123</v>
      </c>
      <c r="T177" s="78">
        <f t="shared" si="25"/>
        <v>16</v>
      </c>
      <c r="U177" s="117">
        <f t="shared" si="26"/>
        <v>7.796</v>
      </c>
    </row>
    <row r="178" spans="1:21" ht="15.75" customHeight="1" thickBot="1">
      <c r="A178" s="17" t="s">
        <v>82</v>
      </c>
      <c r="B178" s="82">
        <v>45</v>
      </c>
      <c r="C178" s="85">
        <v>22.947000000000003</v>
      </c>
      <c r="D178" s="85">
        <v>13.934000000000001</v>
      </c>
      <c r="E178" s="78">
        <v>98</v>
      </c>
      <c r="F178" s="85">
        <v>43.596000000000004</v>
      </c>
      <c r="G178" s="82">
        <v>6</v>
      </c>
      <c r="H178" s="85">
        <v>3.2</v>
      </c>
      <c r="I178" s="85">
        <v>0.8300000000000001</v>
      </c>
      <c r="J178" s="78">
        <v>6</v>
      </c>
      <c r="K178" s="85">
        <v>3.49</v>
      </c>
      <c r="L178" s="82">
        <v>0</v>
      </c>
      <c r="M178" s="85">
        <v>0</v>
      </c>
      <c r="N178" s="85">
        <v>0</v>
      </c>
      <c r="O178" s="78">
        <v>0</v>
      </c>
      <c r="P178" s="85">
        <v>0</v>
      </c>
      <c r="Q178" s="82">
        <f t="shared" si="22"/>
        <v>51</v>
      </c>
      <c r="R178" s="85">
        <f t="shared" si="23"/>
        <v>26.147000000000002</v>
      </c>
      <c r="S178" s="85">
        <f t="shared" si="24"/>
        <v>14.764000000000001</v>
      </c>
      <c r="T178" s="78">
        <f t="shared" si="25"/>
        <v>104</v>
      </c>
      <c r="U178" s="117">
        <f t="shared" si="26"/>
        <v>47.086000000000006</v>
      </c>
    </row>
    <row r="179" spans="1:21" ht="15.75" customHeight="1" thickBot="1">
      <c r="A179" s="17" t="s">
        <v>86</v>
      </c>
      <c r="B179" s="82">
        <v>4</v>
      </c>
      <c r="C179" s="85">
        <v>1.3090000000000002</v>
      </c>
      <c r="D179" s="85">
        <v>1.4539999999999997</v>
      </c>
      <c r="E179" s="78">
        <v>11</v>
      </c>
      <c r="F179" s="85">
        <v>3.7230000000000003</v>
      </c>
      <c r="G179" s="82">
        <v>0</v>
      </c>
      <c r="H179" s="85">
        <v>0</v>
      </c>
      <c r="I179" s="85">
        <v>0</v>
      </c>
      <c r="J179" s="78">
        <v>1</v>
      </c>
      <c r="K179" s="85">
        <v>0.637</v>
      </c>
      <c r="L179" s="82">
        <v>0</v>
      </c>
      <c r="M179" s="85">
        <v>0</v>
      </c>
      <c r="N179" s="85">
        <v>0</v>
      </c>
      <c r="O179" s="78">
        <v>0</v>
      </c>
      <c r="P179" s="85">
        <v>0</v>
      </c>
      <c r="Q179" s="82">
        <f t="shared" si="22"/>
        <v>4</v>
      </c>
      <c r="R179" s="85">
        <f t="shared" si="23"/>
        <v>1.3090000000000002</v>
      </c>
      <c r="S179" s="85">
        <f t="shared" si="24"/>
        <v>1.4539999999999997</v>
      </c>
      <c r="T179" s="78">
        <f t="shared" si="25"/>
        <v>12</v>
      </c>
      <c r="U179" s="117">
        <f t="shared" si="26"/>
        <v>4.36</v>
      </c>
    </row>
    <row r="180" spans="1:21" ht="15.75" customHeight="1" thickBot="1">
      <c r="A180" s="17" t="s">
        <v>90</v>
      </c>
      <c r="B180" s="82">
        <v>0</v>
      </c>
      <c r="C180" s="85">
        <v>0</v>
      </c>
      <c r="D180" s="85">
        <v>0</v>
      </c>
      <c r="E180" s="78">
        <v>0</v>
      </c>
      <c r="F180" s="85">
        <v>0</v>
      </c>
      <c r="G180" s="82">
        <v>0</v>
      </c>
      <c r="H180" s="85">
        <v>0</v>
      </c>
      <c r="I180" s="85">
        <v>0</v>
      </c>
      <c r="J180" s="78">
        <v>0</v>
      </c>
      <c r="K180" s="85">
        <v>0</v>
      </c>
      <c r="L180" s="82">
        <v>0</v>
      </c>
      <c r="M180" s="85">
        <v>0</v>
      </c>
      <c r="N180" s="85">
        <v>0</v>
      </c>
      <c r="O180" s="78">
        <v>0</v>
      </c>
      <c r="P180" s="85">
        <v>0</v>
      </c>
      <c r="Q180" s="82">
        <f t="shared" si="22"/>
        <v>0</v>
      </c>
      <c r="R180" s="85">
        <f t="shared" si="23"/>
        <v>0</v>
      </c>
      <c r="S180" s="85">
        <f t="shared" si="24"/>
        <v>0</v>
      </c>
      <c r="T180" s="78">
        <f t="shared" si="25"/>
        <v>0</v>
      </c>
      <c r="U180" s="117">
        <f t="shared" si="26"/>
        <v>0</v>
      </c>
    </row>
    <row r="181" spans="1:21" ht="15.75" customHeight="1" thickBot="1">
      <c r="A181" s="17" t="s">
        <v>94</v>
      </c>
      <c r="B181" s="82">
        <v>1479</v>
      </c>
      <c r="C181" s="85">
        <v>172.929</v>
      </c>
      <c r="D181" s="85">
        <v>110.68821308000001</v>
      </c>
      <c r="E181" s="78">
        <v>1432</v>
      </c>
      <c r="F181" s="85">
        <v>167.43727299</v>
      </c>
      <c r="G181" s="82">
        <v>43</v>
      </c>
      <c r="H181" s="85">
        <v>25.779</v>
      </c>
      <c r="I181" s="85">
        <v>25.86</v>
      </c>
      <c r="J181" s="78">
        <v>68</v>
      </c>
      <c r="K181" s="85">
        <v>27.794</v>
      </c>
      <c r="L181" s="82">
        <v>23</v>
      </c>
      <c r="M181" s="85">
        <v>21.018</v>
      </c>
      <c r="N181" s="85">
        <v>16.228</v>
      </c>
      <c r="O181" s="78">
        <v>73</v>
      </c>
      <c r="P181" s="85">
        <v>58.416</v>
      </c>
      <c r="Q181" s="82">
        <f t="shared" si="22"/>
        <v>1545</v>
      </c>
      <c r="R181" s="85">
        <f t="shared" si="23"/>
        <v>219.726</v>
      </c>
      <c r="S181" s="85">
        <f t="shared" si="24"/>
        <v>152.77621308000002</v>
      </c>
      <c r="T181" s="78">
        <f t="shared" si="25"/>
        <v>1573</v>
      </c>
      <c r="U181" s="117">
        <f t="shared" si="26"/>
        <v>253.64727299</v>
      </c>
    </row>
    <row r="182" spans="1:21" ht="15.75" customHeight="1" thickBot="1">
      <c r="A182" s="17" t="s">
        <v>97</v>
      </c>
      <c r="B182" s="82">
        <v>0</v>
      </c>
      <c r="C182" s="85">
        <v>0</v>
      </c>
      <c r="D182" s="85">
        <v>0.403</v>
      </c>
      <c r="E182" s="78">
        <v>2</v>
      </c>
      <c r="F182" s="85">
        <v>0.218</v>
      </c>
      <c r="G182" s="82">
        <v>0</v>
      </c>
      <c r="H182" s="85">
        <v>0</v>
      </c>
      <c r="I182" s="85">
        <v>0</v>
      </c>
      <c r="J182" s="78">
        <v>0</v>
      </c>
      <c r="K182" s="85">
        <v>0</v>
      </c>
      <c r="L182" s="82">
        <v>0</v>
      </c>
      <c r="M182" s="85">
        <v>0</v>
      </c>
      <c r="N182" s="85">
        <v>0</v>
      </c>
      <c r="O182" s="78">
        <v>0</v>
      </c>
      <c r="P182" s="85">
        <v>0</v>
      </c>
      <c r="Q182" s="82">
        <f t="shared" si="22"/>
        <v>0</v>
      </c>
      <c r="R182" s="85">
        <f t="shared" si="23"/>
        <v>0</v>
      </c>
      <c r="S182" s="85">
        <f t="shared" si="24"/>
        <v>0.403</v>
      </c>
      <c r="T182" s="78">
        <f t="shared" si="25"/>
        <v>2</v>
      </c>
      <c r="U182" s="117">
        <f t="shared" si="26"/>
        <v>0.218</v>
      </c>
    </row>
    <row r="183" spans="1:21" ht="15.75" customHeight="1" thickBot="1">
      <c r="A183" s="17" t="s">
        <v>101</v>
      </c>
      <c r="B183" s="82">
        <v>2</v>
      </c>
      <c r="C183" s="85">
        <v>0.325</v>
      </c>
      <c r="D183" s="85">
        <v>0.346</v>
      </c>
      <c r="E183" s="78">
        <v>2</v>
      </c>
      <c r="F183" s="85">
        <v>0.324</v>
      </c>
      <c r="G183" s="82">
        <v>0</v>
      </c>
      <c r="H183" s="85">
        <v>0</v>
      </c>
      <c r="I183" s="85">
        <v>0</v>
      </c>
      <c r="J183" s="78">
        <v>0</v>
      </c>
      <c r="K183" s="85">
        <v>0</v>
      </c>
      <c r="L183" s="82">
        <v>0</v>
      </c>
      <c r="M183" s="85">
        <v>0</v>
      </c>
      <c r="N183" s="85">
        <v>0</v>
      </c>
      <c r="O183" s="78">
        <v>0</v>
      </c>
      <c r="P183" s="85">
        <v>0</v>
      </c>
      <c r="Q183" s="82">
        <f t="shared" si="22"/>
        <v>2</v>
      </c>
      <c r="R183" s="85">
        <f t="shared" si="23"/>
        <v>0.325</v>
      </c>
      <c r="S183" s="85">
        <f t="shared" si="24"/>
        <v>0.346</v>
      </c>
      <c r="T183" s="78">
        <f t="shared" si="25"/>
        <v>2</v>
      </c>
      <c r="U183" s="117">
        <f t="shared" si="26"/>
        <v>0.324</v>
      </c>
    </row>
    <row r="184" spans="1:21" ht="15.75" customHeight="1" thickBot="1">
      <c r="A184" s="17" t="s">
        <v>105</v>
      </c>
      <c r="B184" s="82">
        <v>52</v>
      </c>
      <c r="C184" s="85">
        <v>25.862</v>
      </c>
      <c r="D184" s="85">
        <v>18.627</v>
      </c>
      <c r="E184" s="78">
        <v>45</v>
      </c>
      <c r="F184" s="85">
        <v>20.753</v>
      </c>
      <c r="G184" s="82">
        <v>0</v>
      </c>
      <c r="H184" s="85">
        <v>0</v>
      </c>
      <c r="I184" s="85">
        <v>0</v>
      </c>
      <c r="J184" s="78">
        <v>0</v>
      </c>
      <c r="K184" s="85">
        <v>0</v>
      </c>
      <c r="L184" s="82">
        <v>0</v>
      </c>
      <c r="M184" s="85">
        <v>0</v>
      </c>
      <c r="N184" s="85">
        <v>0</v>
      </c>
      <c r="O184" s="78">
        <v>0</v>
      </c>
      <c r="P184" s="85">
        <v>0</v>
      </c>
      <c r="Q184" s="82">
        <f t="shared" si="22"/>
        <v>52</v>
      </c>
      <c r="R184" s="85">
        <f t="shared" si="23"/>
        <v>25.862</v>
      </c>
      <c r="S184" s="85">
        <f t="shared" si="24"/>
        <v>18.627</v>
      </c>
      <c r="T184" s="78">
        <f t="shared" si="25"/>
        <v>45</v>
      </c>
      <c r="U184" s="117">
        <f t="shared" si="26"/>
        <v>20.753</v>
      </c>
    </row>
    <row r="185" spans="1:21" ht="15.75" customHeight="1" thickBot="1">
      <c r="A185" s="17" t="s">
        <v>109</v>
      </c>
      <c r="B185" s="82">
        <v>0</v>
      </c>
      <c r="C185" s="85">
        <v>0</v>
      </c>
      <c r="D185" s="85">
        <v>0</v>
      </c>
      <c r="E185" s="78">
        <v>0</v>
      </c>
      <c r="F185" s="85">
        <v>0</v>
      </c>
      <c r="G185" s="82">
        <v>0</v>
      </c>
      <c r="H185" s="85">
        <v>0</v>
      </c>
      <c r="I185" s="85">
        <v>0</v>
      </c>
      <c r="J185" s="78">
        <v>0</v>
      </c>
      <c r="K185" s="85">
        <v>0</v>
      </c>
      <c r="L185" s="82">
        <v>0</v>
      </c>
      <c r="M185" s="85">
        <v>0</v>
      </c>
      <c r="N185" s="85">
        <v>0</v>
      </c>
      <c r="O185" s="78">
        <v>0</v>
      </c>
      <c r="P185" s="85">
        <v>0</v>
      </c>
      <c r="Q185" s="82">
        <f t="shared" si="22"/>
        <v>0</v>
      </c>
      <c r="R185" s="85">
        <f t="shared" si="23"/>
        <v>0</v>
      </c>
      <c r="S185" s="85">
        <f t="shared" si="24"/>
        <v>0</v>
      </c>
      <c r="T185" s="78">
        <f t="shared" si="25"/>
        <v>0</v>
      </c>
      <c r="U185" s="117">
        <f t="shared" si="26"/>
        <v>0</v>
      </c>
    </row>
    <row r="186" spans="1:21" ht="15.75" customHeight="1" thickBot="1">
      <c r="A186" s="17" t="s">
        <v>167</v>
      </c>
      <c r="B186" s="82">
        <v>13</v>
      </c>
      <c r="C186" s="85">
        <v>6.627</v>
      </c>
      <c r="D186" s="85">
        <v>3.438</v>
      </c>
      <c r="E186" s="78">
        <v>26</v>
      </c>
      <c r="F186" s="85">
        <v>11.359</v>
      </c>
      <c r="G186" s="82">
        <v>1</v>
      </c>
      <c r="H186" s="85">
        <v>0.495</v>
      </c>
      <c r="I186" s="85">
        <v>1.349</v>
      </c>
      <c r="J186" s="78">
        <v>6</v>
      </c>
      <c r="K186" s="85">
        <v>1.791</v>
      </c>
      <c r="L186" s="82">
        <v>0</v>
      </c>
      <c r="M186" s="85">
        <v>0</v>
      </c>
      <c r="N186" s="85">
        <v>0</v>
      </c>
      <c r="O186" s="78">
        <v>0</v>
      </c>
      <c r="P186" s="85">
        <v>0</v>
      </c>
      <c r="Q186" s="82">
        <f t="shared" si="22"/>
        <v>14</v>
      </c>
      <c r="R186" s="85">
        <f t="shared" si="23"/>
        <v>7.122</v>
      </c>
      <c r="S186" s="85">
        <f t="shared" si="24"/>
        <v>4.787</v>
      </c>
      <c r="T186" s="78">
        <f t="shared" si="25"/>
        <v>32</v>
      </c>
      <c r="U186" s="117">
        <f t="shared" si="26"/>
        <v>13.15</v>
      </c>
    </row>
    <row r="187" spans="1:21" ht="15.75" customHeight="1" thickBot="1">
      <c r="A187" s="17" t="s">
        <v>112</v>
      </c>
      <c r="B187" s="82">
        <v>12</v>
      </c>
      <c r="C187" s="85">
        <v>20.694</v>
      </c>
      <c r="D187" s="85">
        <v>28.36</v>
      </c>
      <c r="E187" s="78">
        <v>21</v>
      </c>
      <c r="F187" s="85">
        <v>6.856999999999999</v>
      </c>
      <c r="G187" s="82">
        <v>3</v>
      </c>
      <c r="H187" s="85">
        <v>3.139</v>
      </c>
      <c r="I187" s="85">
        <v>1.755</v>
      </c>
      <c r="J187" s="78">
        <v>6</v>
      </c>
      <c r="K187" s="85">
        <v>5.914999999999999</v>
      </c>
      <c r="L187" s="82">
        <v>0</v>
      </c>
      <c r="M187" s="85">
        <v>0</v>
      </c>
      <c r="N187" s="85">
        <v>0</v>
      </c>
      <c r="O187" s="78">
        <v>0</v>
      </c>
      <c r="P187" s="85">
        <v>0</v>
      </c>
      <c r="Q187" s="82">
        <f t="shared" si="22"/>
        <v>15</v>
      </c>
      <c r="R187" s="85">
        <f t="shared" si="23"/>
        <v>23.833</v>
      </c>
      <c r="S187" s="85">
        <f t="shared" si="24"/>
        <v>30.115</v>
      </c>
      <c r="T187" s="78">
        <f t="shared" si="25"/>
        <v>27</v>
      </c>
      <c r="U187" s="117">
        <f t="shared" si="26"/>
        <v>12.771999999999998</v>
      </c>
    </row>
    <row r="188" spans="1:21" ht="15.75" customHeight="1" thickBot="1">
      <c r="A188" s="17" t="s">
        <v>115</v>
      </c>
      <c r="B188" s="82">
        <v>0</v>
      </c>
      <c r="C188" s="85">
        <v>0</v>
      </c>
      <c r="D188" s="85">
        <v>0</v>
      </c>
      <c r="E188" s="78">
        <v>0</v>
      </c>
      <c r="F188" s="85">
        <v>0</v>
      </c>
      <c r="G188" s="82">
        <v>0</v>
      </c>
      <c r="H188" s="85">
        <v>0</v>
      </c>
      <c r="I188" s="85">
        <v>0</v>
      </c>
      <c r="J188" s="78">
        <v>0</v>
      </c>
      <c r="K188" s="85">
        <v>0</v>
      </c>
      <c r="L188" s="82">
        <v>0</v>
      </c>
      <c r="M188" s="85">
        <v>0</v>
      </c>
      <c r="N188" s="85">
        <v>0</v>
      </c>
      <c r="O188" s="78">
        <v>0</v>
      </c>
      <c r="P188" s="85">
        <v>0</v>
      </c>
      <c r="Q188" s="82">
        <f t="shared" si="22"/>
        <v>0</v>
      </c>
      <c r="R188" s="85">
        <f t="shared" si="23"/>
        <v>0</v>
      </c>
      <c r="S188" s="85">
        <f t="shared" si="24"/>
        <v>0</v>
      </c>
      <c r="T188" s="78">
        <f t="shared" si="25"/>
        <v>0</v>
      </c>
      <c r="U188" s="117">
        <f t="shared" si="26"/>
        <v>0</v>
      </c>
    </row>
    <row r="189" spans="1:21" ht="15.75" customHeight="1" thickBot="1">
      <c r="A189" s="17" t="s">
        <v>118</v>
      </c>
      <c r="B189" s="82">
        <v>28</v>
      </c>
      <c r="C189" s="85">
        <v>5.728000000000001</v>
      </c>
      <c r="D189" s="85">
        <v>3.339</v>
      </c>
      <c r="E189" s="78">
        <v>20</v>
      </c>
      <c r="F189" s="85">
        <v>4.461</v>
      </c>
      <c r="G189" s="82">
        <v>10</v>
      </c>
      <c r="H189" s="85">
        <v>2.713</v>
      </c>
      <c r="I189" s="85">
        <v>1.631</v>
      </c>
      <c r="J189" s="78">
        <v>8</v>
      </c>
      <c r="K189" s="85">
        <v>2.174</v>
      </c>
      <c r="L189" s="82">
        <v>0</v>
      </c>
      <c r="M189" s="85">
        <v>0</v>
      </c>
      <c r="N189" s="85">
        <v>0.772</v>
      </c>
      <c r="O189" s="78">
        <v>3</v>
      </c>
      <c r="P189" s="85">
        <v>1.262</v>
      </c>
      <c r="Q189" s="82">
        <f t="shared" si="22"/>
        <v>38</v>
      </c>
      <c r="R189" s="85">
        <f t="shared" si="23"/>
        <v>8.441</v>
      </c>
      <c r="S189" s="85">
        <f t="shared" si="24"/>
        <v>5.742</v>
      </c>
      <c r="T189" s="78">
        <f t="shared" si="25"/>
        <v>31</v>
      </c>
      <c r="U189" s="117">
        <f t="shared" si="26"/>
        <v>7.897</v>
      </c>
    </row>
    <row r="190" spans="1:21" ht="15.75" customHeight="1" thickBot="1">
      <c r="A190" s="17" t="s">
        <v>156</v>
      </c>
      <c r="B190" s="82">
        <v>135</v>
      </c>
      <c r="C190" s="85">
        <v>56.505</v>
      </c>
      <c r="D190" s="85">
        <v>45.79800000000001</v>
      </c>
      <c r="E190" s="78">
        <v>106</v>
      </c>
      <c r="F190" s="85">
        <v>46.69</v>
      </c>
      <c r="G190" s="82">
        <v>14</v>
      </c>
      <c r="H190" s="85">
        <v>5.7509999999999994</v>
      </c>
      <c r="I190" s="85">
        <v>6.423</v>
      </c>
      <c r="J190" s="78">
        <v>17</v>
      </c>
      <c r="K190" s="85">
        <v>7.712000000000001</v>
      </c>
      <c r="L190" s="82">
        <v>3</v>
      </c>
      <c r="M190" s="85">
        <v>18.883</v>
      </c>
      <c r="N190" s="85">
        <v>17.39</v>
      </c>
      <c r="O190" s="78">
        <v>3</v>
      </c>
      <c r="P190" s="85">
        <v>3.872</v>
      </c>
      <c r="Q190" s="82">
        <f t="shared" si="22"/>
        <v>152</v>
      </c>
      <c r="R190" s="85">
        <f t="shared" si="23"/>
        <v>81.139</v>
      </c>
      <c r="S190" s="85">
        <f t="shared" si="24"/>
        <v>69.61100000000002</v>
      </c>
      <c r="T190" s="78">
        <f t="shared" si="25"/>
        <v>126</v>
      </c>
      <c r="U190" s="117">
        <f t="shared" si="26"/>
        <v>58.274</v>
      </c>
    </row>
    <row r="191" spans="1:21" ht="15.75" customHeight="1" thickBot="1">
      <c r="A191" s="17" t="s">
        <v>121</v>
      </c>
      <c r="B191" s="82">
        <v>0</v>
      </c>
      <c r="C191" s="85">
        <v>0</v>
      </c>
      <c r="D191" s="85">
        <v>0</v>
      </c>
      <c r="E191" s="78">
        <v>0</v>
      </c>
      <c r="F191" s="85">
        <v>0</v>
      </c>
      <c r="G191" s="82">
        <v>0</v>
      </c>
      <c r="H191" s="85">
        <v>0</v>
      </c>
      <c r="I191" s="85">
        <v>0</v>
      </c>
      <c r="J191" s="78">
        <v>0</v>
      </c>
      <c r="K191" s="85">
        <v>0</v>
      </c>
      <c r="L191" s="82">
        <v>0</v>
      </c>
      <c r="M191" s="85">
        <v>0</v>
      </c>
      <c r="N191" s="85">
        <v>0</v>
      </c>
      <c r="O191" s="78">
        <v>0</v>
      </c>
      <c r="P191" s="85">
        <v>0</v>
      </c>
      <c r="Q191" s="82">
        <f t="shared" si="22"/>
        <v>0</v>
      </c>
      <c r="R191" s="85">
        <f t="shared" si="23"/>
        <v>0</v>
      </c>
      <c r="S191" s="85">
        <f t="shared" si="24"/>
        <v>0</v>
      </c>
      <c r="T191" s="78">
        <f t="shared" si="25"/>
        <v>0</v>
      </c>
      <c r="U191" s="117">
        <f t="shared" si="26"/>
        <v>0</v>
      </c>
    </row>
    <row r="192" spans="1:21" ht="15.75" customHeight="1" thickBot="1">
      <c r="A192" s="17" t="s">
        <v>124</v>
      </c>
      <c r="B192" s="82">
        <v>11</v>
      </c>
      <c r="C192" s="85">
        <v>3.105</v>
      </c>
      <c r="D192" s="85">
        <v>2.992</v>
      </c>
      <c r="E192" s="78">
        <v>44</v>
      </c>
      <c r="F192" s="85">
        <v>10.616</v>
      </c>
      <c r="G192" s="82">
        <v>0</v>
      </c>
      <c r="H192" s="85">
        <v>0</v>
      </c>
      <c r="I192" s="85">
        <v>0.414</v>
      </c>
      <c r="J192" s="78">
        <v>1</v>
      </c>
      <c r="K192" s="85">
        <v>0.394</v>
      </c>
      <c r="L192" s="82">
        <v>0</v>
      </c>
      <c r="M192" s="85">
        <v>0</v>
      </c>
      <c r="N192" s="85">
        <v>0</v>
      </c>
      <c r="O192" s="78">
        <v>0</v>
      </c>
      <c r="P192" s="85">
        <v>0</v>
      </c>
      <c r="Q192" s="82">
        <f t="shared" si="22"/>
        <v>11</v>
      </c>
      <c r="R192" s="85">
        <f t="shared" si="23"/>
        <v>3.105</v>
      </c>
      <c r="S192" s="85">
        <f t="shared" si="24"/>
        <v>3.406</v>
      </c>
      <c r="T192" s="78">
        <f t="shared" si="25"/>
        <v>45</v>
      </c>
      <c r="U192" s="117">
        <f t="shared" si="26"/>
        <v>11.01</v>
      </c>
    </row>
    <row r="193" spans="1:21" ht="15.75" customHeight="1" thickBot="1">
      <c r="A193" s="17" t="s">
        <v>127</v>
      </c>
      <c r="B193" s="82">
        <v>10</v>
      </c>
      <c r="C193" s="85">
        <v>5.946</v>
      </c>
      <c r="D193" s="85">
        <v>3.222</v>
      </c>
      <c r="E193" s="78">
        <v>12</v>
      </c>
      <c r="F193" s="85">
        <v>7.117</v>
      </c>
      <c r="G193" s="82">
        <v>0</v>
      </c>
      <c r="H193" s="85">
        <v>0</v>
      </c>
      <c r="I193" s="85">
        <v>0</v>
      </c>
      <c r="J193" s="78">
        <v>0</v>
      </c>
      <c r="K193" s="85">
        <v>0</v>
      </c>
      <c r="L193" s="82">
        <v>0</v>
      </c>
      <c r="M193" s="85">
        <v>0</v>
      </c>
      <c r="N193" s="85">
        <v>0</v>
      </c>
      <c r="O193" s="78">
        <v>0</v>
      </c>
      <c r="P193" s="85">
        <v>0</v>
      </c>
      <c r="Q193" s="82">
        <f t="shared" si="22"/>
        <v>10</v>
      </c>
      <c r="R193" s="85">
        <f t="shared" si="23"/>
        <v>5.946</v>
      </c>
      <c r="S193" s="85">
        <f t="shared" si="24"/>
        <v>3.222</v>
      </c>
      <c r="T193" s="78">
        <f t="shared" si="25"/>
        <v>12</v>
      </c>
      <c r="U193" s="117">
        <f t="shared" si="26"/>
        <v>7.117</v>
      </c>
    </row>
    <row r="194" spans="1:21" ht="15.75" customHeight="1" thickBot="1">
      <c r="A194" s="66" t="s">
        <v>6</v>
      </c>
      <c r="B194" s="90">
        <f>SUM(B162:B193)</f>
        <v>2173</v>
      </c>
      <c r="C194" s="68">
        <f aca="true" t="shared" si="27" ref="C194:P194">SUM(C162:C193)</f>
        <v>461.7000000000001</v>
      </c>
      <c r="D194" s="68">
        <f t="shared" si="27"/>
        <v>355.67621307999997</v>
      </c>
      <c r="E194" s="90">
        <f t="shared" si="27"/>
        <v>2559</v>
      </c>
      <c r="F194" s="68">
        <f t="shared" si="27"/>
        <v>551.1872729899999</v>
      </c>
      <c r="G194" s="90">
        <f t="shared" si="27"/>
        <v>118</v>
      </c>
      <c r="H194" s="68">
        <f t="shared" si="27"/>
        <v>69.2</v>
      </c>
      <c r="I194" s="68">
        <f t="shared" si="27"/>
        <v>56.620000000000005</v>
      </c>
      <c r="J194" s="90">
        <f t="shared" si="27"/>
        <v>247</v>
      </c>
      <c r="K194" s="68">
        <f t="shared" si="27"/>
        <v>120.58999999999999</v>
      </c>
      <c r="L194" s="90">
        <f t="shared" si="27"/>
        <v>72</v>
      </c>
      <c r="M194" s="68">
        <f t="shared" si="27"/>
        <v>120.302</v>
      </c>
      <c r="N194" s="68">
        <f t="shared" si="27"/>
        <v>102.876</v>
      </c>
      <c r="O194" s="90">
        <f t="shared" si="27"/>
        <v>162</v>
      </c>
      <c r="P194" s="68">
        <f t="shared" si="27"/>
        <v>160.635</v>
      </c>
      <c r="Q194" s="90">
        <f>B194+G194+L194</f>
        <v>2363</v>
      </c>
      <c r="R194" s="68">
        <f t="shared" si="23"/>
        <v>651.2020000000001</v>
      </c>
      <c r="S194" s="68">
        <f t="shared" si="24"/>
        <v>515.17221308</v>
      </c>
      <c r="T194" s="90">
        <f t="shared" si="25"/>
        <v>2968</v>
      </c>
      <c r="U194" s="138">
        <f t="shared" si="26"/>
        <v>832.4122729899999</v>
      </c>
    </row>
    <row r="195" spans="1:21" ht="15.75" customHeight="1" thickBot="1">
      <c r="A195" s="66" t="s">
        <v>159</v>
      </c>
      <c r="B195" s="70">
        <v>2</v>
      </c>
      <c r="C195" s="71">
        <v>0.13</v>
      </c>
      <c r="D195" s="71">
        <v>0.03</v>
      </c>
      <c r="E195" s="71">
        <v>8</v>
      </c>
      <c r="F195" s="71">
        <v>0.266</v>
      </c>
      <c r="G195" s="82">
        <v>0</v>
      </c>
      <c r="H195" s="85">
        <v>0</v>
      </c>
      <c r="I195" s="85">
        <v>0</v>
      </c>
      <c r="J195" s="78">
        <v>0</v>
      </c>
      <c r="K195" s="85">
        <v>0</v>
      </c>
      <c r="L195" s="82">
        <v>0</v>
      </c>
      <c r="M195" s="85">
        <v>0</v>
      </c>
      <c r="N195" s="85">
        <v>0</v>
      </c>
      <c r="O195" s="78">
        <v>0</v>
      </c>
      <c r="P195" s="85">
        <v>0</v>
      </c>
      <c r="Q195" s="82">
        <f t="shared" si="22"/>
        <v>2</v>
      </c>
      <c r="R195" s="85">
        <f t="shared" si="23"/>
        <v>0.13</v>
      </c>
      <c r="S195" s="85">
        <f t="shared" si="24"/>
        <v>0.03</v>
      </c>
      <c r="T195" s="78">
        <f t="shared" si="25"/>
        <v>8</v>
      </c>
      <c r="U195" s="117">
        <f t="shared" si="26"/>
        <v>0.266</v>
      </c>
    </row>
    <row r="196" spans="1:21" ht="15.75" customHeight="1" thickBot="1">
      <c r="A196" s="66" t="s">
        <v>163</v>
      </c>
      <c r="B196" s="90">
        <f aca="true" t="shared" si="28" ref="B196:P196">B194+B195</f>
        <v>2175</v>
      </c>
      <c r="C196" s="68">
        <f t="shared" si="28"/>
        <v>461.8300000000001</v>
      </c>
      <c r="D196" s="68">
        <f t="shared" si="28"/>
        <v>355.70621307999994</v>
      </c>
      <c r="E196" s="90">
        <f t="shared" si="28"/>
        <v>2567</v>
      </c>
      <c r="F196" s="68">
        <f t="shared" si="28"/>
        <v>551.4532729899998</v>
      </c>
      <c r="G196" s="90">
        <f t="shared" si="28"/>
        <v>118</v>
      </c>
      <c r="H196" s="68">
        <f t="shared" si="28"/>
        <v>69.2</v>
      </c>
      <c r="I196" s="68">
        <f t="shared" si="28"/>
        <v>56.620000000000005</v>
      </c>
      <c r="J196" s="90">
        <f t="shared" si="28"/>
        <v>247</v>
      </c>
      <c r="K196" s="68">
        <f t="shared" si="28"/>
        <v>120.58999999999999</v>
      </c>
      <c r="L196" s="90">
        <f t="shared" si="28"/>
        <v>72</v>
      </c>
      <c r="M196" s="68">
        <f t="shared" si="28"/>
        <v>120.302</v>
      </c>
      <c r="N196" s="68">
        <f t="shared" si="28"/>
        <v>102.876</v>
      </c>
      <c r="O196" s="90">
        <f t="shared" si="28"/>
        <v>162</v>
      </c>
      <c r="P196" s="68">
        <f t="shared" si="28"/>
        <v>160.635</v>
      </c>
      <c r="Q196" s="90">
        <f t="shared" si="22"/>
        <v>2365</v>
      </c>
      <c r="R196" s="68">
        <f t="shared" si="23"/>
        <v>651.3320000000001</v>
      </c>
      <c r="S196" s="68">
        <f t="shared" si="24"/>
        <v>515.20221308</v>
      </c>
      <c r="T196" s="90">
        <f t="shared" si="25"/>
        <v>2976</v>
      </c>
      <c r="U196" s="138">
        <f t="shared" si="26"/>
        <v>832.6782729899999</v>
      </c>
    </row>
    <row r="197" spans="1:21" ht="15.75" customHeight="1">
      <c r="A197" s="23"/>
      <c r="B197" s="13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13"/>
      <c r="R197" s="13"/>
      <c r="S197" s="13"/>
      <c r="T197" s="13"/>
      <c r="U197" s="13"/>
    </row>
    <row r="198" spans="1:21" ht="15.75" customHeight="1">
      <c r="A198" s="23"/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</row>
    <row r="199" spans="1:21" ht="15.75" customHeight="1">
      <c r="A199" s="23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13"/>
      <c r="R199" s="13"/>
      <c r="S199" s="13"/>
      <c r="T199" s="13"/>
      <c r="U199" s="13"/>
    </row>
    <row r="200" spans="1:21" ht="15.75" customHeight="1">
      <c r="A200" s="23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13"/>
      <c r="R200" s="13"/>
      <c r="S200" s="13"/>
      <c r="T200" s="13"/>
      <c r="U200" s="13"/>
    </row>
    <row r="201" spans="1:21" ht="15.75" customHeight="1">
      <c r="A201" s="23"/>
      <c r="B201" s="13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13"/>
      <c r="R201" s="13"/>
      <c r="S201" s="13"/>
      <c r="T201" s="13"/>
      <c r="U201" s="13"/>
    </row>
    <row r="202" spans="1:21" ht="15.75" customHeight="1">
      <c r="A202" s="23"/>
      <c r="B202" s="13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13"/>
      <c r="R202" s="13"/>
      <c r="S202" s="13"/>
      <c r="T202" s="13"/>
      <c r="U202" s="13"/>
    </row>
    <row r="203" spans="1:21" ht="15.75" customHeight="1">
      <c r="A203" s="23"/>
      <c r="B203" s="13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13"/>
      <c r="R203" s="13"/>
      <c r="S203" s="13"/>
      <c r="T203" s="13"/>
      <c r="U203" s="13"/>
    </row>
    <row r="204" spans="1:21" ht="15.75" customHeight="1">
      <c r="A204" s="23"/>
      <c r="B204" s="13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13"/>
      <c r="R204" s="13"/>
      <c r="S204" s="13"/>
      <c r="T204" s="13"/>
      <c r="U204" s="13"/>
    </row>
    <row r="205" spans="1:21" ht="15.75" customHeight="1">
      <c r="A205" s="196" t="s">
        <v>145</v>
      </c>
      <c r="B205" s="196"/>
      <c r="C205" s="196"/>
      <c r="D205" s="196"/>
      <c r="E205" s="196"/>
      <c r="F205" s="196"/>
      <c r="G205" s="196"/>
      <c r="H205" s="196"/>
      <c r="I205" s="196"/>
      <c r="J205" s="196"/>
      <c r="K205" s="196"/>
      <c r="L205" s="196"/>
      <c r="M205" s="196"/>
      <c r="N205" s="196"/>
      <c r="O205" s="196"/>
      <c r="P205" s="196"/>
      <c r="Q205" s="196"/>
      <c r="R205" s="196"/>
      <c r="S205" s="196"/>
      <c r="T205" s="196"/>
      <c r="U205" s="196"/>
    </row>
    <row r="206" spans="1:21" ht="15.75" customHeight="1">
      <c r="A206" s="192" t="s">
        <v>194</v>
      </c>
      <c r="B206" s="192"/>
      <c r="C206" s="192"/>
      <c r="D206" s="192"/>
      <c r="E206" s="192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  <c r="T206" s="192"/>
      <c r="U206" s="192"/>
    </row>
    <row r="207" spans="1:21" ht="15.75" customHeight="1">
      <c r="A207" s="47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</row>
    <row r="208" spans="1:21" ht="15.75" customHeight="1" thickBot="1">
      <c r="A208" s="49" t="s">
        <v>7</v>
      </c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6" t="s">
        <v>193</v>
      </c>
    </row>
    <row r="209" spans="1:21" ht="15.75" customHeight="1">
      <c r="A209" s="193" t="s">
        <v>136</v>
      </c>
      <c r="B209" s="187" t="s">
        <v>0</v>
      </c>
      <c r="C209" s="188"/>
      <c r="D209" s="188"/>
      <c r="E209" s="188"/>
      <c r="F209" s="189"/>
      <c r="G209" s="187" t="s">
        <v>1</v>
      </c>
      <c r="H209" s="188"/>
      <c r="I209" s="188"/>
      <c r="J209" s="188"/>
      <c r="K209" s="189"/>
      <c r="L209" s="187" t="s">
        <v>2</v>
      </c>
      <c r="M209" s="188"/>
      <c r="N209" s="188"/>
      <c r="O209" s="188"/>
      <c r="P209" s="189"/>
      <c r="Q209" s="187" t="s">
        <v>6</v>
      </c>
      <c r="R209" s="188"/>
      <c r="S209" s="188"/>
      <c r="T209" s="188"/>
      <c r="U209" s="189"/>
    </row>
    <row r="210" spans="1:21" ht="15.75" customHeight="1">
      <c r="A210" s="194"/>
      <c r="B210" s="183" t="s">
        <v>178</v>
      </c>
      <c r="C210" s="184"/>
      <c r="D210" s="64" t="s">
        <v>179</v>
      </c>
      <c r="E210" s="185" t="s">
        <v>180</v>
      </c>
      <c r="F210" s="186"/>
      <c r="G210" s="183" t="s">
        <v>178</v>
      </c>
      <c r="H210" s="184"/>
      <c r="I210" s="64" t="s">
        <v>179</v>
      </c>
      <c r="J210" s="185" t="s">
        <v>180</v>
      </c>
      <c r="K210" s="186"/>
      <c r="L210" s="183" t="s">
        <v>178</v>
      </c>
      <c r="M210" s="184"/>
      <c r="N210" s="64" t="s">
        <v>179</v>
      </c>
      <c r="O210" s="185" t="s">
        <v>180</v>
      </c>
      <c r="P210" s="186"/>
      <c r="Q210" s="183" t="s">
        <v>178</v>
      </c>
      <c r="R210" s="184"/>
      <c r="S210" s="64" t="s">
        <v>179</v>
      </c>
      <c r="T210" s="185" t="s">
        <v>180</v>
      </c>
      <c r="U210" s="186"/>
    </row>
    <row r="211" spans="1:21" ht="36.75" customHeight="1" thickBot="1">
      <c r="A211" s="194"/>
      <c r="B211" s="114" t="s">
        <v>186</v>
      </c>
      <c r="C211" s="115" t="s">
        <v>187</v>
      </c>
      <c r="D211" s="115" t="s">
        <v>12</v>
      </c>
      <c r="E211" s="115" t="s">
        <v>177</v>
      </c>
      <c r="F211" s="116" t="s">
        <v>12</v>
      </c>
      <c r="G211" s="114" t="s">
        <v>186</v>
      </c>
      <c r="H211" s="115" t="s">
        <v>187</v>
      </c>
      <c r="I211" s="115" t="s">
        <v>12</v>
      </c>
      <c r="J211" s="115" t="s">
        <v>177</v>
      </c>
      <c r="K211" s="116" t="s">
        <v>12</v>
      </c>
      <c r="L211" s="114" t="s">
        <v>186</v>
      </c>
      <c r="M211" s="115" t="s">
        <v>187</v>
      </c>
      <c r="N211" s="115" t="s">
        <v>12</v>
      </c>
      <c r="O211" s="115" t="s">
        <v>177</v>
      </c>
      <c r="P211" s="116" t="s">
        <v>12</v>
      </c>
      <c r="Q211" s="114" t="s">
        <v>186</v>
      </c>
      <c r="R211" s="115" t="s">
        <v>187</v>
      </c>
      <c r="S211" s="115" t="s">
        <v>12</v>
      </c>
      <c r="T211" s="115" t="s">
        <v>177</v>
      </c>
      <c r="U211" s="116" t="s">
        <v>12</v>
      </c>
    </row>
    <row r="212" spans="1:21" ht="15.75" customHeight="1" thickBot="1">
      <c r="A212" s="195"/>
      <c r="B212" s="122">
        <v>1</v>
      </c>
      <c r="C212" s="123">
        <v>2</v>
      </c>
      <c r="D212" s="123">
        <v>3</v>
      </c>
      <c r="E212" s="123">
        <v>4</v>
      </c>
      <c r="F212" s="124">
        <v>5</v>
      </c>
      <c r="G212" s="122">
        <v>6</v>
      </c>
      <c r="H212" s="123">
        <v>7</v>
      </c>
      <c r="I212" s="123">
        <v>8</v>
      </c>
      <c r="J212" s="123">
        <v>9</v>
      </c>
      <c r="K212" s="124">
        <v>10</v>
      </c>
      <c r="L212" s="122">
        <v>11</v>
      </c>
      <c r="M212" s="123">
        <v>12</v>
      </c>
      <c r="N212" s="123">
        <v>13</v>
      </c>
      <c r="O212" s="123">
        <v>14</v>
      </c>
      <c r="P212" s="124">
        <v>15</v>
      </c>
      <c r="Q212" s="122" t="s">
        <v>181</v>
      </c>
      <c r="R212" s="123" t="s">
        <v>182</v>
      </c>
      <c r="S212" s="123" t="s">
        <v>183</v>
      </c>
      <c r="T212" s="123" t="s">
        <v>184</v>
      </c>
      <c r="U212" s="124" t="s">
        <v>185</v>
      </c>
    </row>
    <row r="213" spans="1:21" ht="15.75" customHeight="1" thickBot="1">
      <c r="A213" s="9" t="s">
        <v>17</v>
      </c>
      <c r="B213" s="82">
        <v>67</v>
      </c>
      <c r="C213" s="85">
        <v>9.675</v>
      </c>
      <c r="D213" s="85">
        <v>80.335</v>
      </c>
      <c r="E213" s="78">
        <v>83</v>
      </c>
      <c r="F213" s="85">
        <v>8.173</v>
      </c>
      <c r="G213" s="82">
        <v>0</v>
      </c>
      <c r="H213" s="85">
        <v>0</v>
      </c>
      <c r="I213" s="85">
        <v>0</v>
      </c>
      <c r="J213" s="78">
        <v>0</v>
      </c>
      <c r="K213" s="85">
        <v>0</v>
      </c>
      <c r="L213" s="82">
        <v>0</v>
      </c>
      <c r="M213" s="85">
        <v>0</v>
      </c>
      <c r="N213" s="85">
        <v>0</v>
      </c>
      <c r="O213" s="78">
        <v>0</v>
      </c>
      <c r="P213" s="85">
        <v>0</v>
      </c>
      <c r="Q213" s="82">
        <f aca="true" t="shared" si="29" ref="Q213:Q224">B213+G213+L213</f>
        <v>67</v>
      </c>
      <c r="R213" s="85">
        <f aca="true" t="shared" si="30" ref="R213:R224">C213+H213+M213</f>
        <v>9.675</v>
      </c>
      <c r="S213" s="85">
        <f aca="true" t="shared" si="31" ref="S213:S224">D213+I213+N213</f>
        <v>80.335</v>
      </c>
      <c r="T213" s="78">
        <f aca="true" t="shared" si="32" ref="T213:T224">E213+J213+O213</f>
        <v>83</v>
      </c>
      <c r="U213" s="117">
        <f aca="true" t="shared" si="33" ref="U213:U224">F213+K213+P213</f>
        <v>8.173</v>
      </c>
    </row>
    <row r="214" spans="1:21" ht="15.75" customHeight="1" thickBot="1">
      <c r="A214" s="10" t="s">
        <v>21</v>
      </c>
      <c r="B214" s="82">
        <v>16</v>
      </c>
      <c r="C214" s="85">
        <v>7.375</v>
      </c>
      <c r="D214" s="85">
        <v>3.1</v>
      </c>
      <c r="E214" s="78">
        <v>50</v>
      </c>
      <c r="F214" s="85">
        <v>17.722</v>
      </c>
      <c r="G214" s="82">
        <v>0</v>
      </c>
      <c r="H214" s="85">
        <v>0</v>
      </c>
      <c r="I214" s="85">
        <v>0</v>
      </c>
      <c r="J214" s="78">
        <v>0</v>
      </c>
      <c r="K214" s="85">
        <v>0</v>
      </c>
      <c r="L214" s="82">
        <v>0</v>
      </c>
      <c r="M214" s="85">
        <v>0</v>
      </c>
      <c r="N214" s="85">
        <v>0</v>
      </c>
      <c r="O214" s="78">
        <v>0</v>
      </c>
      <c r="P214" s="85">
        <v>0</v>
      </c>
      <c r="Q214" s="82">
        <f t="shared" si="29"/>
        <v>16</v>
      </c>
      <c r="R214" s="85">
        <f t="shared" si="30"/>
        <v>7.375</v>
      </c>
      <c r="S214" s="85">
        <f t="shared" si="31"/>
        <v>3.1</v>
      </c>
      <c r="T214" s="78">
        <f t="shared" si="32"/>
        <v>50</v>
      </c>
      <c r="U214" s="117">
        <f t="shared" si="33"/>
        <v>17.722</v>
      </c>
    </row>
    <row r="215" spans="1:21" ht="15.75" customHeight="1" thickBot="1">
      <c r="A215" s="10" t="s">
        <v>151</v>
      </c>
      <c r="B215" s="82">
        <v>218</v>
      </c>
      <c r="C215" s="85">
        <v>38.531</v>
      </c>
      <c r="D215" s="85">
        <v>35.187</v>
      </c>
      <c r="E215" s="78">
        <v>312</v>
      </c>
      <c r="F215" s="85">
        <v>37.23</v>
      </c>
      <c r="G215" s="82">
        <v>0</v>
      </c>
      <c r="H215" s="85">
        <v>0</v>
      </c>
      <c r="I215" s="85">
        <v>0</v>
      </c>
      <c r="J215" s="78">
        <v>0</v>
      </c>
      <c r="K215" s="85">
        <v>0</v>
      </c>
      <c r="L215" s="82">
        <v>0</v>
      </c>
      <c r="M215" s="85">
        <v>0</v>
      </c>
      <c r="N215" s="85">
        <v>0.14</v>
      </c>
      <c r="O215" s="78">
        <v>2</v>
      </c>
      <c r="P215" s="85">
        <v>0.418</v>
      </c>
      <c r="Q215" s="82">
        <f t="shared" si="29"/>
        <v>218</v>
      </c>
      <c r="R215" s="85">
        <f t="shared" si="30"/>
        <v>38.531</v>
      </c>
      <c r="S215" s="85">
        <f t="shared" si="31"/>
        <v>35.327</v>
      </c>
      <c r="T215" s="78">
        <f t="shared" si="32"/>
        <v>314</v>
      </c>
      <c r="U215" s="117">
        <f t="shared" si="33"/>
        <v>37.647999999999996</v>
      </c>
    </row>
    <row r="216" spans="1:21" ht="15.75" customHeight="1" thickBot="1">
      <c r="A216" s="10" t="s">
        <v>152</v>
      </c>
      <c r="B216" s="82">
        <v>40</v>
      </c>
      <c r="C216" s="85">
        <v>0.101</v>
      </c>
      <c r="D216" s="85">
        <v>0.1</v>
      </c>
      <c r="E216" s="78">
        <v>2</v>
      </c>
      <c r="F216" s="85">
        <v>0.102</v>
      </c>
      <c r="G216" s="82">
        <v>0</v>
      </c>
      <c r="H216" s="85">
        <v>0</v>
      </c>
      <c r="I216" s="85">
        <v>0</v>
      </c>
      <c r="J216" s="78">
        <v>0</v>
      </c>
      <c r="K216" s="85">
        <v>0</v>
      </c>
      <c r="L216" s="82">
        <v>0</v>
      </c>
      <c r="M216" s="85">
        <v>0</v>
      </c>
      <c r="N216" s="85">
        <v>0</v>
      </c>
      <c r="O216" s="78">
        <v>0</v>
      </c>
      <c r="P216" s="85">
        <v>0</v>
      </c>
      <c r="Q216" s="82">
        <f t="shared" si="29"/>
        <v>40</v>
      </c>
      <c r="R216" s="85">
        <f t="shared" si="30"/>
        <v>0.101</v>
      </c>
      <c r="S216" s="85">
        <f t="shared" si="31"/>
        <v>0.1</v>
      </c>
      <c r="T216" s="78">
        <f t="shared" si="32"/>
        <v>2</v>
      </c>
      <c r="U216" s="117">
        <f t="shared" si="33"/>
        <v>0.102</v>
      </c>
    </row>
    <row r="217" spans="1:21" ht="15.75" customHeight="1" thickBot="1">
      <c r="A217" s="10" t="s">
        <v>26</v>
      </c>
      <c r="B217" s="82">
        <v>12</v>
      </c>
      <c r="C217" s="85">
        <v>7.95</v>
      </c>
      <c r="D217" s="85">
        <v>4.571</v>
      </c>
      <c r="E217" s="78">
        <v>69</v>
      </c>
      <c r="F217" s="85">
        <v>26.943999999999996</v>
      </c>
      <c r="G217" s="82">
        <v>0</v>
      </c>
      <c r="H217" s="85">
        <v>0</v>
      </c>
      <c r="I217" s="85">
        <v>0</v>
      </c>
      <c r="J217" s="78">
        <v>0</v>
      </c>
      <c r="K217" s="85">
        <v>0</v>
      </c>
      <c r="L217" s="82">
        <v>0</v>
      </c>
      <c r="M217" s="85">
        <v>0</v>
      </c>
      <c r="N217" s="85">
        <v>0</v>
      </c>
      <c r="O217" s="78">
        <v>0</v>
      </c>
      <c r="P217" s="85">
        <v>0</v>
      </c>
      <c r="Q217" s="82">
        <f t="shared" si="29"/>
        <v>12</v>
      </c>
      <c r="R217" s="85">
        <f t="shared" si="30"/>
        <v>7.95</v>
      </c>
      <c r="S217" s="85">
        <f t="shared" si="31"/>
        <v>4.571</v>
      </c>
      <c r="T217" s="78">
        <f t="shared" si="32"/>
        <v>69</v>
      </c>
      <c r="U217" s="117">
        <f t="shared" si="33"/>
        <v>26.943999999999996</v>
      </c>
    </row>
    <row r="218" spans="1:21" ht="15.75" customHeight="1" thickBot="1">
      <c r="A218" s="10" t="s">
        <v>31</v>
      </c>
      <c r="B218" s="82">
        <v>1</v>
      </c>
      <c r="C218" s="85">
        <v>0.665</v>
      </c>
      <c r="D218" s="85">
        <v>2.412</v>
      </c>
      <c r="E218" s="78">
        <v>11</v>
      </c>
      <c r="F218" s="85">
        <v>3.961</v>
      </c>
      <c r="G218" s="82">
        <v>0</v>
      </c>
      <c r="H218" s="85">
        <v>0</v>
      </c>
      <c r="I218" s="85">
        <v>0</v>
      </c>
      <c r="J218" s="78">
        <v>5</v>
      </c>
      <c r="K218" s="85">
        <v>0.004</v>
      </c>
      <c r="L218" s="82">
        <v>12</v>
      </c>
      <c r="M218" s="85">
        <v>505.333</v>
      </c>
      <c r="N218" s="85">
        <v>522.609</v>
      </c>
      <c r="O218" s="78">
        <v>1</v>
      </c>
      <c r="P218" s="85">
        <v>21.055</v>
      </c>
      <c r="Q218" s="82">
        <f t="shared" si="29"/>
        <v>13</v>
      </c>
      <c r="R218" s="85">
        <f t="shared" si="30"/>
        <v>505.99800000000005</v>
      </c>
      <c r="S218" s="85">
        <f t="shared" si="31"/>
        <v>525.0210000000001</v>
      </c>
      <c r="T218" s="78">
        <f t="shared" si="32"/>
        <v>17</v>
      </c>
      <c r="U218" s="117">
        <f t="shared" si="33"/>
        <v>25.02</v>
      </c>
    </row>
    <row r="219" spans="1:21" ht="15.75" customHeight="1" thickBot="1">
      <c r="A219" s="10" t="s">
        <v>36</v>
      </c>
      <c r="B219" s="82">
        <v>99</v>
      </c>
      <c r="C219" s="85">
        <v>20.732999999999997</v>
      </c>
      <c r="D219" s="85">
        <v>45.049</v>
      </c>
      <c r="E219" s="78">
        <v>125</v>
      </c>
      <c r="F219" s="85">
        <v>19.899</v>
      </c>
      <c r="G219" s="82">
        <v>0</v>
      </c>
      <c r="H219" s="85">
        <v>0</v>
      </c>
      <c r="I219" s="85">
        <v>0</v>
      </c>
      <c r="J219" s="78">
        <v>0</v>
      </c>
      <c r="K219" s="85">
        <v>0</v>
      </c>
      <c r="L219" s="82">
        <v>0</v>
      </c>
      <c r="M219" s="85">
        <v>0</v>
      </c>
      <c r="N219" s="85">
        <v>0</v>
      </c>
      <c r="O219" s="78">
        <v>0</v>
      </c>
      <c r="P219" s="85">
        <v>0</v>
      </c>
      <c r="Q219" s="82">
        <f t="shared" si="29"/>
        <v>99</v>
      </c>
      <c r="R219" s="85">
        <f t="shared" si="30"/>
        <v>20.732999999999997</v>
      </c>
      <c r="S219" s="85">
        <f t="shared" si="31"/>
        <v>45.049</v>
      </c>
      <c r="T219" s="78">
        <f t="shared" si="32"/>
        <v>125</v>
      </c>
      <c r="U219" s="117">
        <f t="shared" si="33"/>
        <v>19.899</v>
      </c>
    </row>
    <row r="220" spans="1:21" ht="15.75" customHeight="1" thickBot="1">
      <c r="A220" s="10" t="s">
        <v>41</v>
      </c>
      <c r="B220" s="82">
        <v>0</v>
      </c>
      <c r="C220" s="85">
        <v>0</v>
      </c>
      <c r="D220" s="85">
        <v>0</v>
      </c>
      <c r="E220" s="78">
        <v>0</v>
      </c>
      <c r="F220" s="85">
        <v>0</v>
      </c>
      <c r="G220" s="82">
        <v>0</v>
      </c>
      <c r="H220" s="85">
        <v>0</v>
      </c>
      <c r="I220" s="85">
        <v>0</v>
      </c>
      <c r="J220" s="78">
        <v>0</v>
      </c>
      <c r="K220" s="85">
        <v>0</v>
      </c>
      <c r="L220" s="82">
        <v>0</v>
      </c>
      <c r="M220" s="85">
        <v>0</v>
      </c>
      <c r="N220" s="85">
        <v>0</v>
      </c>
      <c r="O220" s="78">
        <v>0</v>
      </c>
      <c r="P220" s="85">
        <v>0</v>
      </c>
      <c r="Q220" s="82">
        <f t="shared" si="29"/>
        <v>0</v>
      </c>
      <c r="R220" s="85">
        <f t="shared" si="30"/>
        <v>0</v>
      </c>
      <c r="S220" s="85">
        <f t="shared" si="31"/>
        <v>0</v>
      </c>
      <c r="T220" s="78">
        <f t="shared" si="32"/>
        <v>0</v>
      </c>
      <c r="U220" s="117">
        <f t="shared" si="33"/>
        <v>0</v>
      </c>
    </row>
    <row r="221" spans="1:21" ht="15.75" customHeight="1" thickBot="1">
      <c r="A221" s="10" t="s">
        <v>44</v>
      </c>
      <c r="B221" s="82">
        <v>273</v>
      </c>
      <c r="C221" s="85">
        <v>39.162</v>
      </c>
      <c r="D221" s="85">
        <v>53.673</v>
      </c>
      <c r="E221" s="78">
        <f>327+44</f>
        <v>371</v>
      </c>
      <c r="F221" s="85">
        <f>50.024+1.749</f>
        <v>51.773</v>
      </c>
      <c r="G221" s="82">
        <v>0</v>
      </c>
      <c r="H221" s="85">
        <v>0</v>
      </c>
      <c r="I221" s="85">
        <v>0</v>
      </c>
      <c r="J221" s="78">
        <v>0</v>
      </c>
      <c r="K221" s="85">
        <v>0</v>
      </c>
      <c r="L221" s="82">
        <v>0</v>
      </c>
      <c r="M221" s="85">
        <v>0</v>
      </c>
      <c r="N221" s="85">
        <v>0</v>
      </c>
      <c r="O221" s="78">
        <v>0</v>
      </c>
      <c r="P221" s="85">
        <v>0</v>
      </c>
      <c r="Q221" s="82">
        <f t="shared" si="29"/>
        <v>273</v>
      </c>
      <c r="R221" s="85">
        <f t="shared" si="30"/>
        <v>39.162</v>
      </c>
      <c r="S221" s="85">
        <f t="shared" si="31"/>
        <v>53.673</v>
      </c>
      <c r="T221" s="78">
        <f t="shared" si="32"/>
        <v>371</v>
      </c>
      <c r="U221" s="117">
        <f t="shared" si="33"/>
        <v>51.773</v>
      </c>
    </row>
    <row r="222" spans="1:21" ht="15.75" customHeight="1" thickBot="1">
      <c r="A222" s="11" t="s">
        <v>48</v>
      </c>
      <c r="B222" s="82">
        <v>60</v>
      </c>
      <c r="C222" s="85">
        <v>5.833</v>
      </c>
      <c r="D222" s="85">
        <v>11.814</v>
      </c>
      <c r="E222" s="78">
        <v>61</v>
      </c>
      <c r="F222" s="85">
        <v>6.538</v>
      </c>
      <c r="G222" s="82">
        <v>0</v>
      </c>
      <c r="H222" s="85">
        <v>0</v>
      </c>
      <c r="I222" s="85">
        <v>0</v>
      </c>
      <c r="J222" s="78">
        <v>0</v>
      </c>
      <c r="K222" s="85">
        <v>0</v>
      </c>
      <c r="L222" s="82">
        <v>0</v>
      </c>
      <c r="M222" s="85">
        <v>0</v>
      </c>
      <c r="N222" s="85">
        <v>0</v>
      </c>
      <c r="O222" s="78">
        <v>0</v>
      </c>
      <c r="P222" s="85">
        <v>0</v>
      </c>
      <c r="Q222" s="82">
        <f t="shared" si="29"/>
        <v>60</v>
      </c>
      <c r="R222" s="85">
        <f t="shared" si="30"/>
        <v>5.833</v>
      </c>
      <c r="S222" s="85">
        <f t="shared" si="31"/>
        <v>11.814</v>
      </c>
      <c r="T222" s="78">
        <f t="shared" si="32"/>
        <v>61</v>
      </c>
      <c r="U222" s="117">
        <f t="shared" si="33"/>
        <v>6.538</v>
      </c>
    </row>
    <row r="223" spans="1:21" ht="15.75" customHeight="1" thickBot="1" thickTop="1">
      <c r="A223" s="66" t="s">
        <v>6</v>
      </c>
      <c r="B223" s="67">
        <f aca="true" t="shared" si="34" ref="B223:P223">SUM(B213:B222)</f>
        <v>786</v>
      </c>
      <c r="C223" s="68">
        <f t="shared" si="34"/>
        <v>130.025</v>
      </c>
      <c r="D223" s="68">
        <f t="shared" si="34"/>
        <v>236.24099999999999</v>
      </c>
      <c r="E223" s="67">
        <f t="shared" si="34"/>
        <v>1084</v>
      </c>
      <c r="F223" s="68">
        <f t="shared" si="34"/>
        <v>172.342</v>
      </c>
      <c r="G223" s="67">
        <f t="shared" si="34"/>
        <v>0</v>
      </c>
      <c r="H223" s="68">
        <f t="shared" si="34"/>
        <v>0</v>
      </c>
      <c r="I223" s="68">
        <f t="shared" si="34"/>
        <v>0</v>
      </c>
      <c r="J223" s="67">
        <f t="shared" si="34"/>
        <v>5</v>
      </c>
      <c r="K223" s="68">
        <f t="shared" si="34"/>
        <v>0.004</v>
      </c>
      <c r="L223" s="67">
        <f t="shared" si="34"/>
        <v>12</v>
      </c>
      <c r="M223" s="68">
        <f t="shared" si="34"/>
        <v>505.333</v>
      </c>
      <c r="N223" s="68">
        <f t="shared" si="34"/>
        <v>522.749</v>
      </c>
      <c r="O223" s="67">
        <f t="shared" si="34"/>
        <v>3</v>
      </c>
      <c r="P223" s="68">
        <f t="shared" si="34"/>
        <v>21.473</v>
      </c>
      <c r="Q223" s="99">
        <f t="shared" si="29"/>
        <v>798</v>
      </c>
      <c r="R223" s="100">
        <f t="shared" si="30"/>
        <v>635.3580000000001</v>
      </c>
      <c r="S223" s="100">
        <f t="shared" si="31"/>
        <v>758.99</v>
      </c>
      <c r="T223" s="101">
        <f t="shared" si="32"/>
        <v>1092</v>
      </c>
      <c r="U223" s="139">
        <f t="shared" si="33"/>
        <v>193.81900000000002</v>
      </c>
    </row>
    <row r="224" spans="1:21" ht="15.75" customHeight="1" thickBot="1">
      <c r="A224" s="66" t="s">
        <v>159</v>
      </c>
      <c r="B224" s="70">
        <v>1</v>
      </c>
      <c r="C224" s="71">
        <v>0.05</v>
      </c>
      <c r="D224" s="71">
        <v>0.039</v>
      </c>
      <c r="E224" s="71">
        <v>1</v>
      </c>
      <c r="F224" s="71">
        <v>0.03</v>
      </c>
      <c r="G224" s="91">
        <v>0</v>
      </c>
      <c r="H224" s="94">
        <v>0</v>
      </c>
      <c r="I224" s="89">
        <v>0</v>
      </c>
      <c r="J224" s="89">
        <v>0</v>
      </c>
      <c r="K224" s="89">
        <v>0</v>
      </c>
      <c r="L224" s="91">
        <v>0</v>
      </c>
      <c r="M224" s="94">
        <v>0</v>
      </c>
      <c r="N224" s="89">
        <v>0</v>
      </c>
      <c r="O224" s="89">
        <v>0</v>
      </c>
      <c r="P224" s="89">
        <v>0</v>
      </c>
      <c r="Q224" s="82">
        <f t="shared" si="29"/>
        <v>1</v>
      </c>
      <c r="R224" s="85">
        <f t="shared" si="30"/>
        <v>0.05</v>
      </c>
      <c r="S224" s="85">
        <f t="shared" si="31"/>
        <v>0.039</v>
      </c>
      <c r="T224" s="78">
        <f t="shared" si="32"/>
        <v>1</v>
      </c>
      <c r="U224" s="117">
        <f t="shared" si="33"/>
        <v>0.03</v>
      </c>
    </row>
    <row r="225" spans="1:21" ht="15.75" customHeight="1" thickBot="1">
      <c r="A225" s="66" t="s">
        <v>162</v>
      </c>
      <c r="B225" s="67">
        <f aca="true" t="shared" si="35" ref="B225:U225">B223+B224</f>
        <v>787</v>
      </c>
      <c r="C225" s="68">
        <f t="shared" si="35"/>
        <v>130.07500000000002</v>
      </c>
      <c r="D225" s="68">
        <f t="shared" si="35"/>
        <v>236.27999999999997</v>
      </c>
      <c r="E225" s="67">
        <f t="shared" si="35"/>
        <v>1085</v>
      </c>
      <c r="F225" s="68">
        <f t="shared" si="35"/>
        <v>172.372</v>
      </c>
      <c r="G225" s="67">
        <f t="shared" si="35"/>
        <v>0</v>
      </c>
      <c r="H225" s="68">
        <f t="shared" si="35"/>
        <v>0</v>
      </c>
      <c r="I225" s="68">
        <f t="shared" si="35"/>
        <v>0</v>
      </c>
      <c r="J225" s="67">
        <f t="shared" si="35"/>
        <v>5</v>
      </c>
      <c r="K225" s="68">
        <f t="shared" si="35"/>
        <v>0.004</v>
      </c>
      <c r="L225" s="67">
        <f t="shared" si="35"/>
        <v>12</v>
      </c>
      <c r="M225" s="68">
        <f t="shared" si="35"/>
        <v>505.333</v>
      </c>
      <c r="N225" s="68">
        <f t="shared" si="35"/>
        <v>522.749</v>
      </c>
      <c r="O225" s="67">
        <f t="shared" si="35"/>
        <v>3</v>
      </c>
      <c r="P225" s="68">
        <f t="shared" si="35"/>
        <v>21.473</v>
      </c>
      <c r="Q225" s="67">
        <f t="shared" si="35"/>
        <v>799</v>
      </c>
      <c r="R225" s="68">
        <f t="shared" si="35"/>
        <v>635.408</v>
      </c>
      <c r="S225" s="68">
        <f t="shared" si="35"/>
        <v>759.029</v>
      </c>
      <c r="T225" s="67">
        <f t="shared" si="35"/>
        <v>1093</v>
      </c>
      <c r="U225" s="138">
        <f t="shared" si="35"/>
        <v>193.84900000000002</v>
      </c>
    </row>
    <row r="226" spans="1:21" ht="15.75" customHeight="1">
      <c r="A226" s="12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</row>
    <row r="227" spans="1:21" ht="15.75" customHeight="1">
      <c r="A227" s="196" t="s">
        <v>145</v>
      </c>
      <c r="B227" s="196"/>
      <c r="C227" s="196"/>
      <c r="D227" s="196"/>
      <c r="E227" s="196"/>
      <c r="F227" s="196"/>
      <c r="G227" s="196"/>
      <c r="H227" s="196"/>
      <c r="I227" s="196"/>
      <c r="J227" s="196"/>
      <c r="K227" s="196"/>
      <c r="L227" s="196"/>
      <c r="M227" s="196"/>
      <c r="N227" s="196"/>
      <c r="O227" s="196"/>
      <c r="P227" s="196"/>
      <c r="Q227" s="196"/>
      <c r="R227" s="196"/>
      <c r="S227" s="196"/>
      <c r="T227" s="196"/>
      <c r="U227" s="196"/>
    </row>
    <row r="228" spans="1:21" ht="15.75" customHeight="1">
      <c r="A228" s="192" t="s">
        <v>194</v>
      </c>
      <c r="B228" s="192"/>
      <c r="C228" s="192"/>
      <c r="D228" s="192"/>
      <c r="E228" s="192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  <c r="T228" s="192"/>
      <c r="U228" s="192"/>
    </row>
    <row r="229" spans="1:21" ht="15.75" customHeight="1">
      <c r="A229" s="47"/>
      <c r="B229" s="143"/>
      <c r="C229" s="143"/>
      <c r="D229" s="143"/>
      <c r="E229" s="143"/>
      <c r="F229" s="143"/>
      <c r="G229" s="143"/>
      <c r="H229" s="143"/>
      <c r="I229" s="143"/>
      <c r="J229" s="143"/>
      <c r="K229" s="143"/>
      <c r="L229" s="143"/>
      <c r="M229" s="143"/>
      <c r="N229" s="143"/>
      <c r="O229" s="143"/>
      <c r="P229" s="143"/>
      <c r="Q229" s="25"/>
      <c r="R229" s="25"/>
      <c r="S229" s="25"/>
      <c r="T229" s="25"/>
      <c r="U229" s="25"/>
    </row>
    <row r="230" spans="1:21" ht="15.75" customHeight="1" thickBot="1">
      <c r="A230" s="15" t="s">
        <v>146</v>
      </c>
      <c r="U230" s="26" t="s">
        <v>193</v>
      </c>
    </row>
    <row r="231" spans="1:21" ht="15.75" customHeight="1">
      <c r="A231" s="193" t="s">
        <v>136</v>
      </c>
      <c r="B231" s="187" t="s">
        <v>0</v>
      </c>
      <c r="C231" s="188"/>
      <c r="D231" s="188"/>
      <c r="E231" s="188"/>
      <c r="F231" s="189"/>
      <c r="G231" s="187" t="s">
        <v>1</v>
      </c>
      <c r="H231" s="188"/>
      <c r="I231" s="188"/>
      <c r="J231" s="188"/>
      <c r="K231" s="189"/>
      <c r="L231" s="187" t="s">
        <v>2</v>
      </c>
      <c r="M231" s="188"/>
      <c r="N231" s="188"/>
      <c r="O231" s="188"/>
      <c r="P231" s="190"/>
      <c r="Q231" s="187" t="s">
        <v>6</v>
      </c>
      <c r="R231" s="188"/>
      <c r="S231" s="188"/>
      <c r="T231" s="188"/>
      <c r="U231" s="189"/>
    </row>
    <row r="232" spans="1:21" ht="15.75" customHeight="1">
      <c r="A232" s="194"/>
      <c r="B232" s="183" t="s">
        <v>178</v>
      </c>
      <c r="C232" s="184"/>
      <c r="D232" s="64" t="s">
        <v>179</v>
      </c>
      <c r="E232" s="185" t="s">
        <v>180</v>
      </c>
      <c r="F232" s="186"/>
      <c r="G232" s="183" t="s">
        <v>178</v>
      </c>
      <c r="H232" s="184"/>
      <c r="I232" s="64" t="s">
        <v>179</v>
      </c>
      <c r="J232" s="185" t="s">
        <v>180</v>
      </c>
      <c r="K232" s="186"/>
      <c r="L232" s="183" t="s">
        <v>178</v>
      </c>
      <c r="M232" s="184"/>
      <c r="N232" s="64" t="s">
        <v>179</v>
      </c>
      <c r="O232" s="185" t="s">
        <v>180</v>
      </c>
      <c r="P232" s="191"/>
      <c r="Q232" s="183" t="s">
        <v>178</v>
      </c>
      <c r="R232" s="184"/>
      <c r="S232" s="64" t="s">
        <v>179</v>
      </c>
      <c r="T232" s="185" t="s">
        <v>180</v>
      </c>
      <c r="U232" s="186"/>
    </row>
    <row r="233" spans="1:21" ht="37.5" customHeight="1" thickBot="1">
      <c r="A233" s="194"/>
      <c r="B233" s="114" t="s">
        <v>186</v>
      </c>
      <c r="C233" s="115" t="s">
        <v>187</v>
      </c>
      <c r="D233" s="115" t="s">
        <v>12</v>
      </c>
      <c r="E233" s="115" t="s">
        <v>177</v>
      </c>
      <c r="F233" s="116" t="s">
        <v>12</v>
      </c>
      <c r="G233" s="114" t="s">
        <v>186</v>
      </c>
      <c r="H233" s="115" t="s">
        <v>187</v>
      </c>
      <c r="I233" s="115" t="s">
        <v>12</v>
      </c>
      <c r="J233" s="115" t="s">
        <v>177</v>
      </c>
      <c r="K233" s="116" t="s">
        <v>12</v>
      </c>
      <c r="L233" s="114" t="s">
        <v>186</v>
      </c>
      <c r="M233" s="115" t="s">
        <v>187</v>
      </c>
      <c r="N233" s="115" t="s">
        <v>12</v>
      </c>
      <c r="O233" s="115" t="s">
        <v>177</v>
      </c>
      <c r="P233" s="125" t="s">
        <v>12</v>
      </c>
      <c r="Q233" s="114" t="s">
        <v>186</v>
      </c>
      <c r="R233" s="115" t="s">
        <v>187</v>
      </c>
      <c r="S233" s="115" t="s">
        <v>12</v>
      </c>
      <c r="T233" s="115" t="s">
        <v>177</v>
      </c>
      <c r="U233" s="116" t="s">
        <v>12</v>
      </c>
    </row>
    <row r="234" spans="1:21" ht="15.75" customHeight="1" thickBot="1">
      <c r="A234" s="195"/>
      <c r="B234" s="122">
        <v>1</v>
      </c>
      <c r="C234" s="123">
        <v>2</v>
      </c>
      <c r="D234" s="123">
        <v>3</v>
      </c>
      <c r="E234" s="123">
        <v>4</v>
      </c>
      <c r="F234" s="124">
        <v>5</v>
      </c>
      <c r="G234" s="122">
        <v>6</v>
      </c>
      <c r="H234" s="123">
        <v>7</v>
      </c>
      <c r="I234" s="123">
        <v>8</v>
      </c>
      <c r="J234" s="123">
        <v>9</v>
      </c>
      <c r="K234" s="124">
        <v>10</v>
      </c>
      <c r="L234" s="122">
        <v>11</v>
      </c>
      <c r="M234" s="123">
        <v>12</v>
      </c>
      <c r="N234" s="123">
        <v>13</v>
      </c>
      <c r="O234" s="123">
        <v>14</v>
      </c>
      <c r="P234" s="126">
        <v>15</v>
      </c>
      <c r="Q234" s="122" t="s">
        <v>181</v>
      </c>
      <c r="R234" s="123" t="s">
        <v>182</v>
      </c>
      <c r="S234" s="123" t="s">
        <v>183</v>
      </c>
      <c r="T234" s="123" t="s">
        <v>184</v>
      </c>
      <c r="U234" s="124" t="s">
        <v>185</v>
      </c>
    </row>
    <row r="235" spans="1:21" ht="15.75" customHeight="1" thickBot="1">
      <c r="A235" s="16" t="s">
        <v>55</v>
      </c>
      <c r="B235" s="82">
        <v>0</v>
      </c>
      <c r="C235" s="85">
        <v>0</v>
      </c>
      <c r="D235" s="85">
        <v>0.129</v>
      </c>
      <c r="E235" s="78">
        <v>30</v>
      </c>
      <c r="F235" s="85">
        <v>0.424</v>
      </c>
      <c r="G235" s="82">
        <v>2</v>
      </c>
      <c r="H235" s="85">
        <v>0.5</v>
      </c>
      <c r="I235" s="85">
        <v>0.495</v>
      </c>
      <c r="J235" s="78">
        <v>1</v>
      </c>
      <c r="K235" s="85">
        <v>0.25</v>
      </c>
      <c r="L235" s="82">
        <v>0</v>
      </c>
      <c r="M235" s="85">
        <v>0</v>
      </c>
      <c r="N235" s="85">
        <v>0</v>
      </c>
      <c r="O235" s="78">
        <v>0</v>
      </c>
      <c r="P235" s="127">
        <v>0</v>
      </c>
      <c r="Q235" s="82">
        <f aca="true" t="shared" si="36" ref="Q235:Q241">B235+G235+L235</f>
        <v>2</v>
      </c>
      <c r="R235" s="85">
        <f aca="true" t="shared" si="37" ref="R235:R241">C235+H235+M235</f>
        <v>0.5</v>
      </c>
      <c r="S235" s="85">
        <f aca="true" t="shared" si="38" ref="S235:S241">D235+I235+N235</f>
        <v>0.624</v>
      </c>
      <c r="T235" s="78">
        <f aca="true" t="shared" si="39" ref="T235:T241">E235+J235+O235</f>
        <v>31</v>
      </c>
      <c r="U235" s="117">
        <f aca="true" t="shared" si="40" ref="U235:U241">F235+K235+P235</f>
        <v>0.6739999999999999</v>
      </c>
    </row>
    <row r="236" spans="1:21" ht="15.75" customHeight="1" thickBot="1">
      <c r="A236" s="17" t="s">
        <v>60</v>
      </c>
      <c r="B236" s="82">
        <v>0</v>
      </c>
      <c r="C236" s="85">
        <v>0</v>
      </c>
      <c r="D236" s="85">
        <v>0.40900000000000003</v>
      </c>
      <c r="E236" s="78">
        <v>0</v>
      </c>
      <c r="F236" s="85">
        <v>0</v>
      </c>
      <c r="G236" s="82">
        <v>0</v>
      </c>
      <c r="H236" s="85">
        <v>0</v>
      </c>
      <c r="I236" s="85">
        <v>0</v>
      </c>
      <c r="J236" s="78">
        <v>0</v>
      </c>
      <c r="K236" s="85">
        <v>0</v>
      </c>
      <c r="L236" s="82">
        <v>0</v>
      </c>
      <c r="M236" s="85">
        <v>0</v>
      </c>
      <c r="N236" s="85">
        <v>0</v>
      </c>
      <c r="O236" s="78">
        <v>0</v>
      </c>
      <c r="P236" s="127">
        <v>0</v>
      </c>
      <c r="Q236" s="82">
        <f t="shared" si="36"/>
        <v>0</v>
      </c>
      <c r="R236" s="85">
        <f t="shared" si="37"/>
        <v>0</v>
      </c>
      <c r="S236" s="85">
        <f t="shared" si="38"/>
        <v>0.40900000000000003</v>
      </c>
      <c r="T236" s="78">
        <f t="shared" si="39"/>
        <v>0</v>
      </c>
      <c r="U236" s="117">
        <f t="shared" si="40"/>
        <v>0</v>
      </c>
    </row>
    <row r="237" spans="1:21" ht="15.75" customHeight="1" thickBot="1">
      <c r="A237" s="17" t="s">
        <v>65</v>
      </c>
      <c r="B237" s="82">
        <v>94</v>
      </c>
      <c r="C237" s="85">
        <v>6.709999999999999</v>
      </c>
      <c r="D237" s="85">
        <v>4.392</v>
      </c>
      <c r="E237" s="78">
        <v>97</v>
      </c>
      <c r="F237" s="85">
        <v>9.091000000000001</v>
      </c>
      <c r="G237" s="82">
        <v>0</v>
      </c>
      <c r="H237" s="85">
        <v>0</v>
      </c>
      <c r="I237" s="85">
        <v>0.381</v>
      </c>
      <c r="J237" s="78">
        <v>1</v>
      </c>
      <c r="K237" s="85">
        <v>0.203</v>
      </c>
      <c r="L237" s="82">
        <v>0</v>
      </c>
      <c r="M237" s="85">
        <v>0</v>
      </c>
      <c r="N237" s="85">
        <v>0</v>
      </c>
      <c r="O237" s="78">
        <v>0</v>
      </c>
      <c r="P237" s="127">
        <v>0</v>
      </c>
      <c r="Q237" s="82">
        <f t="shared" si="36"/>
        <v>94</v>
      </c>
      <c r="R237" s="85">
        <f t="shared" si="37"/>
        <v>6.709999999999999</v>
      </c>
      <c r="S237" s="85">
        <f t="shared" si="38"/>
        <v>4.773000000000001</v>
      </c>
      <c r="T237" s="78">
        <f t="shared" si="39"/>
        <v>98</v>
      </c>
      <c r="U237" s="117">
        <f t="shared" si="40"/>
        <v>9.294</v>
      </c>
    </row>
    <row r="238" spans="1:21" ht="15.75" customHeight="1" thickBot="1">
      <c r="A238" s="17" t="s">
        <v>69</v>
      </c>
      <c r="B238" s="82">
        <v>190</v>
      </c>
      <c r="C238" s="85">
        <v>62.953</v>
      </c>
      <c r="D238" s="85">
        <v>39.907</v>
      </c>
      <c r="E238" s="78">
        <v>319</v>
      </c>
      <c r="F238" s="85">
        <v>70.42</v>
      </c>
      <c r="G238" s="82">
        <v>8</v>
      </c>
      <c r="H238" s="85">
        <v>3.2</v>
      </c>
      <c r="I238" s="85">
        <v>2.722</v>
      </c>
      <c r="J238" s="78">
        <v>8</v>
      </c>
      <c r="K238" s="85">
        <v>3.135</v>
      </c>
      <c r="L238" s="82">
        <v>7</v>
      </c>
      <c r="M238" s="85">
        <v>29.895</v>
      </c>
      <c r="N238" s="85">
        <v>13.531</v>
      </c>
      <c r="O238" s="78">
        <v>12</v>
      </c>
      <c r="P238" s="127">
        <v>48.497</v>
      </c>
      <c r="Q238" s="82">
        <f t="shared" si="36"/>
        <v>205</v>
      </c>
      <c r="R238" s="85">
        <f t="shared" si="37"/>
        <v>96.048</v>
      </c>
      <c r="S238" s="85">
        <f t="shared" si="38"/>
        <v>56.16</v>
      </c>
      <c r="T238" s="78">
        <f t="shared" si="39"/>
        <v>339</v>
      </c>
      <c r="U238" s="117">
        <f t="shared" si="40"/>
        <v>122.052</v>
      </c>
    </row>
    <row r="239" spans="1:21" ht="15.75" customHeight="1" thickBot="1">
      <c r="A239" s="17" t="s">
        <v>74</v>
      </c>
      <c r="B239" s="82">
        <v>26</v>
      </c>
      <c r="C239" s="85">
        <v>2.273</v>
      </c>
      <c r="D239" s="85">
        <v>12.408</v>
      </c>
      <c r="E239" s="78">
        <v>79</v>
      </c>
      <c r="F239" s="85">
        <v>7.0729999999999995</v>
      </c>
      <c r="G239" s="82">
        <v>14</v>
      </c>
      <c r="H239" s="85">
        <v>2.559</v>
      </c>
      <c r="I239" s="85">
        <v>10.856</v>
      </c>
      <c r="J239" s="78">
        <v>32</v>
      </c>
      <c r="K239" s="85">
        <v>6.029</v>
      </c>
      <c r="L239" s="82">
        <v>0</v>
      </c>
      <c r="M239" s="85">
        <v>0</v>
      </c>
      <c r="N239" s="85">
        <v>0</v>
      </c>
      <c r="O239" s="78">
        <v>0</v>
      </c>
      <c r="P239" s="127">
        <v>0</v>
      </c>
      <c r="Q239" s="82">
        <f t="shared" si="36"/>
        <v>40</v>
      </c>
      <c r="R239" s="85">
        <f t="shared" si="37"/>
        <v>4.832000000000001</v>
      </c>
      <c r="S239" s="85">
        <f t="shared" si="38"/>
        <v>23.264</v>
      </c>
      <c r="T239" s="78">
        <f t="shared" si="39"/>
        <v>111</v>
      </c>
      <c r="U239" s="117">
        <f t="shared" si="40"/>
        <v>13.102</v>
      </c>
    </row>
    <row r="240" spans="1:21" ht="15.75" customHeight="1" thickBot="1">
      <c r="A240" s="10" t="s">
        <v>148</v>
      </c>
      <c r="B240" s="82">
        <v>11</v>
      </c>
      <c r="C240" s="85">
        <v>2.005</v>
      </c>
      <c r="D240" s="85">
        <v>6.3149999999999995</v>
      </c>
      <c r="E240" s="78">
        <v>62</v>
      </c>
      <c r="F240" s="85">
        <v>3.2960000000000003</v>
      </c>
      <c r="G240" s="82">
        <v>1</v>
      </c>
      <c r="H240" s="85">
        <v>0.3</v>
      </c>
      <c r="I240" s="85">
        <v>1.143</v>
      </c>
      <c r="J240" s="78">
        <v>3</v>
      </c>
      <c r="K240" s="85">
        <v>0.368</v>
      </c>
      <c r="L240" s="82">
        <v>0</v>
      </c>
      <c r="M240" s="85">
        <v>0</v>
      </c>
      <c r="N240" s="85">
        <v>0.162</v>
      </c>
      <c r="O240" s="78">
        <v>3</v>
      </c>
      <c r="P240" s="127">
        <v>0.16</v>
      </c>
      <c r="Q240" s="82">
        <f t="shared" si="36"/>
        <v>12</v>
      </c>
      <c r="R240" s="85">
        <f t="shared" si="37"/>
        <v>2.3049999999999997</v>
      </c>
      <c r="S240" s="85">
        <f t="shared" si="38"/>
        <v>7.619999999999999</v>
      </c>
      <c r="T240" s="78">
        <f t="shared" si="39"/>
        <v>68</v>
      </c>
      <c r="U240" s="117">
        <f t="shared" si="40"/>
        <v>3.8240000000000003</v>
      </c>
    </row>
    <row r="241" spans="1:21" ht="15.75" customHeight="1" thickBot="1">
      <c r="A241" s="10" t="s">
        <v>78</v>
      </c>
      <c r="B241" s="82">
        <v>563</v>
      </c>
      <c r="C241" s="85">
        <v>33.947</v>
      </c>
      <c r="D241" s="85">
        <v>43.015</v>
      </c>
      <c r="E241" s="78">
        <v>1605</v>
      </c>
      <c r="F241" s="85">
        <v>68.86399999999999</v>
      </c>
      <c r="G241" s="82">
        <v>11</v>
      </c>
      <c r="H241" s="85">
        <v>4.836</v>
      </c>
      <c r="I241" s="85">
        <v>6.335</v>
      </c>
      <c r="J241" s="78">
        <v>9</v>
      </c>
      <c r="K241" s="85">
        <v>2.989</v>
      </c>
      <c r="L241" s="82">
        <v>0</v>
      </c>
      <c r="M241" s="85">
        <v>0</v>
      </c>
      <c r="N241" s="85">
        <v>0</v>
      </c>
      <c r="O241" s="78">
        <v>0</v>
      </c>
      <c r="P241" s="127">
        <v>0</v>
      </c>
      <c r="Q241" s="82">
        <f t="shared" si="36"/>
        <v>574</v>
      </c>
      <c r="R241" s="85">
        <f t="shared" si="37"/>
        <v>38.783</v>
      </c>
      <c r="S241" s="85">
        <f t="shared" si="38"/>
        <v>49.35</v>
      </c>
      <c r="T241" s="78">
        <f t="shared" si="39"/>
        <v>1614</v>
      </c>
      <c r="U241" s="117">
        <f t="shared" si="40"/>
        <v>71.853</v>
      </c>
    </row>
    <row r="242" spans="1:21" ht="15.75" customHeight="1" thickBot="1">
      <c r="A242" s="66" t="s">
        <v>158</v>
      </c>
      <c r="B242" s="90">
        <f>SUM(B235:B241)</f>
        <v>884</v>
      </c>
      <c r="C242" s="93">
        <f>SUM(C235:C241)</f>
        <v>107.88799999999999</v>
      </c>
      <c r="D242" s="95">
        <f aca="true" t="shared" si="41" ref="D242:U242">SUM(D235:D241)</f>
        <v>106.57499999999999</v>
      </c>
      <c r="E242" s="81">
        <f t="shared" si="41"/>
        <v>2192</v>
      </c>
      <c r="F242" s="90">
        <f t="shared" si="41"/>
        <v>159.168</v>
      </c>
      <c r="G242" s="81">
        <f>SUM(G235:G241)</f>
        <v>36</v>
      </c>
      <c r="H242" s="95">
        <f t="shared" si="41"/>
        <v>11.395</v>
      </c>
      <c r="I242" s="95">
        <f t="shared" si="41"/>
        <v>21.932000000000002</v>
      </c>
      <c r="J242" s="81">
        <f>SUM(J235:J241)</f>
        <v>54</v>
      </c>
      <c r="K242" s="93">
        <f t="shared" si="41"/>
        <v>12.974</v>
      </c>
      <c r="L242" s="90">
        <f t="shared" si="41"/>
        <v>7</v>
      </c>
      <c r="M242" s="93">
        <f t="shared" si="41"/>
        <v>29.895</v>
      </c>
      <c r="N242" s="95">
        <f t="shared" si="41"/>
        <v>13.693000000000001</v>
      </c>
      <c r="O242" s="81">
        <f t="shared" si="41"/>
        <v>15</v>
      </c>
      <c r="P242" s="149">
        <f t="shared" si="41"/>
        <v>48.657</v>
      </c>
      <c r="Q242" s="90">
        <f t="shared" si="41"/>
        <v>927</v>
      </c>
      <c r="R242" s="95">
        <f t="shared" si="41"/>
        <v>149.178</v>
      </c>
      <c r="S242" s="95">
        <f t="shared" si="41"/>
        <v>142.2</v>
      </c>
      <c r="T242" s="90">
        <f t="shared" si="41"/>
        <v>2261</v>
      </c>
      <c r="U242" s="140">
        <f t="shared" si="41"/>
        <v>220.79900000000004</v>
      </c>
    </row>
    <row r="243" spans="1:21" ht="15.75" customHeight="1" thickBot="1">
      <c r="A243" s="66" t="s">
        <v>159</v>
      </c>
      <c r="B243" s="90">
        <v>0</v>
      </c>
      <c r="C243" s="93">
        <v>0</v>
      </c>
      <c r="D243" s="95">
        <v>0</v>
      </c>
      <c r="E243" s="81">
        <v>0</v>
      </c>
      <c r="F243" s="90">
        <v>0</v>
      </c>
      <c r="G243" s="81">
        <v>0</v>
      </c>
      <c r="H243" s="95">
        <v>0</v>
      </c>
      <c r="I243" s="95">
        <v>0</v>
      </c>
      <c r="J243" s="81">
        <v>0</v>
      </c>
      <c r="K243" s="93">
        <v>0</v>
      </c>
      <c r="L243" s="90">
        <v>0</v>
      </c>
      <c r="M243" s="93">
        <v>0</v>
      </c>
      <c r="N243" s="95">
        <v>0</v>
      </c>
      <c r="O243" s="81">
        <v>0</v>
      </c>
      <c r="P243" s="149">
        <v>0</v>
      </c>
      <c r="Q243" s="90">
        <v>0</v>
      </c>
      <c r="R243" s="95">
        <v>0</v>
      </c>
      <c r="S243" s="95">
        <v>0</v>
      </c>
      <c r="T243" s="90">
        <v>0</v>
      </c>
      <c r="U243" s="140">
        <v>0</v>
      </c>
    </row>
    <row r="244" spans="1:21" ht="15.75" customHeight="1" thickBot="1">
      <c r="A244" s="66" t="s">
        <v>161</v>
      </c>
      <c r="B244" s="90">
        <f>B242+B243</f>
        <v>884</v>
      </c>
      <c r="C244" s="93">
        <f>C242+C243</f>
        <v>107.88799999999999</v>
      </c>
      <c r="D244" s="95">
        <f aca="true" t="shared" si="42" ref="D244:U244">D242+D243</f>
        <v>106.57499999999999</v>
      </c>
      <c r="E244" s="81">
        <f t="shared" si="42"/>
        <v>2192</v>
      </c>
      <c r="F244" s="90">
        <f t="shared" si="42"/>
        <v>159.168</v>
      </c>
      <c r="G244" s="81">
        <f t="shared" si="42"/>
        <v>36</v>
      </c>
      <c r="H244" s="95">
        <f t="shared" si="42"/>
        <v>11.395</v>
      </c>
      <c r="I244" s="95">
        <f t="shared" si="42"/>
        <v>21.932000000000002</v>
      </c>
      <c r="J244" s="81">
        <f t="shared" si="42"/>
        <v>54</v>
      </c>
      <c r="K244" s="93">
        <f t="shared" si="42"/>
        <v>12.974</v>
      </c>
      <c r="L244" s="90">
        <f t="shared" si="42"/>
        <v>7</v>
      </c>
      <c r="M244" s="93">
        <f t="shared" si="42"/>
        <v>29.895</v>
      </c>
      <c r="N244" s="95">
        <f t="shared" si="42"/>
        <v>13.693000000000001</v>
      </c>
      <c r="O244" s="81">
        <f t="shared" si="42"/>
        <v>15</v>
      </c>
      <c r="P244" s="149">
        <f t="shared" si="42"/>
        <v>48.657</v>
      </c>
      <c r="Q244" s="90">
        <f t="shared" si="42"/>
        <v>927</v>
      </c>
      <c r="R244" s="95">
        <f t="shared" si="42"/>
        <v>149.178</v>
      </c>
      <c r="S244" s="95">
        <f t="shared" si="42"/>
        <v>142.2</v>
      </c>
      <c r="T244" s="90">
        <f t="shared" si="42"/>
        <v>2261</v>
      </c>
      <c r="U244" s="140">
        <f t="shared" si="42"/>
        <v>220.79900000000004</v>
      </c>
    </row>
    <row r="245" spans="1:21" ht="15.75" customHeight="1" thickBot="1">
      <c r="A245" s="18" t="s">
        <v>11</v>
      </c>
      <c r="B245" s="90">
        <f aca="true" t="shared" si="43" ref="B245:U245">B48+B86+B150+B196+B225+B244</f>
        <v>1751849</v>
      </c>
      <c r="C245" s="93">
        <f t="shared" si="43"/>
        <v>183650.91599999997</v>
      </c>
      <c r="D245" s="95">
        <f t="shared" si="43"/>
        <v>164085.17193598</v>
      </c>
      <c r="E245" s="81">
        <f t="shared" si="43"/>
        <v>1642694</v>
      </c>
      <c r="F245" s="95">
        <f t="shared" si="43"/>
        <v>174279.65306249002</v>
      </c>
      <c r="G245" s="81">
        <f t="shared" si="43"/>
        <v>110179</v>
      </c>
      <c r="H245" s="90">
        <f t="shared" si="43"/>
        <v>76335.35530000002</v>
      </c>
      <c r="I245" s="95">
        <f t="shared" si="43"/>
        <v>66603.377</v>
      </c>
      <c r="J245" s="81">
        <f t="shared" si="43"/>
        <v>97779</v>
      </c>
      <c r="K245" s="93">
        <f t="shared" si="43"/>
        <v>53301.729</v>
      </c>
      <c r="L245" s="90">
        <f t="shared" si="43"/>
        <v>18616</v>
      </c>
      <c r="M245" s="93">
        <f t="shared" si="43"/>
        <v>222709.13799999998</v>
      </c>
      <c r="N245" s="95">
        <f t="shared" si="43"/>
        <v>189076.65700000004</v>
      </c>
      <c r="O245" s="81">
        <f t="shared" si="43"/>
        <v>11068</v>
      </c>
      <c r="P245" s="149">
        <f t="shared" si="43"/>
        <v>36974.301</v>
      </c>
      <c r="Q245" s="90">
        <f t="shared" si="43"/>
        <v>1880644</v>
      </c>
      <c r="R245" s="95">
        <f t="shared" si="43"/>
        <v>482695.4093</v>
      </c>
      <c r="S245" s="95">
        <f t="shared" si="43"/>
        <v>419765.20593598</v>
      </c>
      <c r="T245" s="90">
        <f t="shared" si="43"/>
        <v>1751541</v>
      </c>
      <c r="U245" s="140">
        <f t="shared" si="43"/>
        <v>264555.68306248996</v>
      </c>
    </row>
    <row r="249" spans="2:16" ht="15.75" customHeight="1">
      <c r="B249" s="150"/>
      <c r="C249" s="150"/>
      <c r="D249" s="150"/>
      <c r="E249" s="150"/>
      <c r="F249" s="150"/>
      <c r="G249" s="150"/>
      <c r="H249" s="150"/>
      <c r="I249" s="150"/>
      <c r="J249" s="150"/>
      <c r="K249" s="150"/>
      <c r="L249" s="150"/>
      <c r="M249" s="150"/>
      <c r="N249" s="150"/>
      <c r="O249" s="150"/>
      <c r="P249" s="150"/>
    </row>
    <row r="254" spans="1:16" ht="15.75" customHeight="1">
      <c r="A254" s="197" t="s">
        <v>135</v>
      </c>
      <c r="B254" s="197"/>
      <c r="C254" s="197"/>
      <c r="D254" s="197"/>
      <c r="E254" s="197"/>
      <c r="F254" s="197"/>
      <c r="G254" s="197"/>
      <c r="H254" s="197"/>
      <c r="I254" s="197"/>
      <c r="J254" s="197"/>
      <c r="K254" s="197"/>
      <c r="L254" s="197"/>
      <c r="M254" s="197"/>
      <c r="N254" s="197"/>
      <c r="O254" s="197"/>
      <c r="P254" s="197"/>
    </row>
    <row r="255" spans="1:16" ht="15.75" customHeight="1">
      <c r="A255" s="197" t="s">
        <v>196</v>
      </c>
      <c r="B255" s="197"/>
      <c r="C255" s="197"/>
      <c r="D255" s="197"/>
      <c r="E255" s="197"/>
      <c r="F255" s="197"/>
      <c r="G255" s="197"/>
      <c r="H255" s="197"/>
      <c r="I255" s="197"/>
      <c r="J255" s="197"/>
      <c r="K255" s="197"/>
      <c r="L255" s="197"/>
      <c r="M255" s="197"/>
      <c r="N255" s="197"/>
      <c r="O255" s="197"/>
      <c r="P255" s="197"/>
    </row>
    <row r="256" spans="1:16" ht="15.75" customHeight="1" thickBot="1">
      <c r="A256" s="50" t="s">
        <v>8</v>
      </c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6" t="s">
        <v>193</v>
      </c>
    </row>
    <row r="257" spans="1:16" ht="15.75" customHeight="1" thickBot="1">
      <c r="A257" s="198" t="s">
        <v>136</v>
      </c>
      <c r="B257" s="201" t="s">
        <v>4</v>
      </c>
      <c r="C257" s="202"/>
      <c r="D257" s="202"/>
      <c r="E257" s="202"/>
      <c r="F257" s="203"/>
      <c r="G257" s="201" t="s">
        <v>5</v>
      </c>
      <c r="H257" s="202"/>
      <c r="I257" s="202"/>
      <c r="J257" s="202"/>
      <c r="K257" s="203"/>
      <c r="L257" s="201" t="s">
        <v>6</v>
      </c>
      <c r="M257" s="202"/>
      <c r="N257" s="202"/>
      <c r="O257" s="202"/>
      <c r="P257" s="203"/>
    </row>
    <row r="258" spans="1:16" ht="15.75" customHeight="1" thickBot="1">
      <c r="A258" s="199"/>
      <c r="B258" s="204" t="s">
        <v>178</v>
      </c>
      <c r="C258" s="204"/>
      <c r="D258" s="72" t="s">
        <v>179</v>
      </c>
      <c r="E258" s="205" t="s">
        <v>180</v>
      </c>
      <c r="F258" s="206"/>
      <c r="G258" s="204" t="s">
        <v>178</v>
      </c>
      <c r="H258" s="204"/>
      <c r="I258" s="72" t="s">
        <v>179</v>
      </c>
      <c r="J258" s="205" t="s">
        <v>180</v>
      </c>
      <c r="K258" s="206"/>
      <c r="L258" s="204" t="s">
        <v>178</v>
      </c>
      <c r="M258" s="204"/>
      <c r="N258" s="72" t="s">
        <v>179</v>
      </c>
      <c r="O258" s="205" t="s">
        <v>180</v>
      </c>
      <c r="P258" s="206"/>
    </row>
    <row r="259" spans="1:16" ht="39.75" customHeight="1" thickBot="1">
      <c r="A259" s="199"/>
      <c r="B259" s="75" t="s">
        <v>186</v>
      </c>
      <c r="C259" s="76" t="s">
        <v>187</v>
      </c>
      <c r="D259" s="76" t="s">
        <v>12</v>
      </c>
      <c r="E259" s="76" t="s">
        <v>177</v>
      </c>
      <c r="F259" s="76" t="s">
        <v>12</v>
      </c>
      <c r="G259" s="75" t="s">
        <v>186</v>
      </c>
      <c r="H259" s="76" t="s">
        <v>187</v>
      </c>
      <c r="I259" s="76" t="s">
        <v>12</v>
      </c>
      <c r="J259" s="76" t="s">
        <v>177</v>
      </c>
      <c r="K259" s="76" t="s">
        <v>12</v>
      </c>
      <c r="L259" s="75" t="s">
        <v>186</v>
      </c>
      <c r="M259" s="76" t="s">
        <v>187</v>
      </c>
      <c r="N259" s="76" t="s">
        <v>12</v>
      </c>
      <c r="O259" s="76" t="s">
        <v>177</v>
      </c>
      <c r="P259" s="77" t="s">
        <v>12</v>
      </c>
    </row>
    <row r="260" spans="1:16" ht="15.75" customHeight="1" thickBot="1">
      <c r="A260" s="200"/>
      <c r="B260" s="73">
        <v>1</v>
      </c>
      <c r="C260" s="74">
        <v>2</v>
      </c>
      <c r="D260" s="74">
        <v>3</v>
      </c>
      <c r="E260" s="74">
        <v>4</v>
      </c>
      <c r="F260" s="74">
        <v>5</v>
      </c>
      <c r="G260" s="73">
        <v>6</v>
      </c>
      <c r="H260" s="74">
        <v>7</v>
      </c>
      <c r="I260" s="74">
        <v>8</v>
      </c>
      <c r="J260" s="74">
        <v>9</v>
      </c>
      <c r="K260" s="74">
        <v>10</v>
      </c>
      <c r="L260" s="73" t="s">
        <v>188</v>
      </c>
      <c r="M260" s="74" t="s">
        <v>189</v>
      </c>
      <c r="N260" s="74" t="s">
        <v>190</v>
      </c>
      <c r="O260" s="74" t="s">
        <v>191</v>
      </c>
      <c r="P260" s="74" t="s">
        <v>192</v>
      </c>
    </row>
    <row r="261" spans="1:16" ht="15.75" customHeight="1">
      <c r="A261" s="51" t="s">
        <v>13</v>
      </c>
      <c r="B261" s="103">
        <v>7112</v>
      </c>
      <c r="C261" s="108">
        <v>639.105</v>
      </c>
      <c r="D261" s="108">
        <v>537.985</v>
      </c>
      <c r="E261" s="103">
        <v>8241</v>
      </c>
      <c r="F261" s="108">
        <v>683.9309999999999</v>
      </c>
      <c r="G261" s="103">
        <v>64</v>
      </c>
      <c r="H261" s="108">
        <v>541.062</v>
      </c>
      <c r="I261" s="108">
        <v>512.041</v>
      </c>
      <c r="J261" s="103">
        <v>46</v>
      </c>
      <c r="K261" s="108">
        <v>25.291999999999998</v>
      </c>
      <c r="L261" s="103">
        <f>B261+G261</f>
        <v>7176</v>
      </c>
      <c r="M261" s="103">
        <f>C261+H261</f>
        <v>1180.167</v>
      </c>
      <c r="N261" s="103">
        <f>D261+I261</f>
        <v>1050.026</v>
      </c>
      <c r="O261" s="103">
        <f>E261+J261</f>
        <v>8287</v>
      </c>
      <c r="P261" s="103">
        <f>F261+K261</f>
        <v>709.223</v>
      </c>
    </row>
    <row r="262" spans="1:16" ht="15.75" customHeight="1">
      <c r="A262" s="52" t="s">
        <v>18</v>
      </c>
      <c r="B262" s="104">
        <v>93541</v>
      </c>
      <c r="C262" s="109">
        <v>5962.431</v>
      </c>
      <c r="D262" s="109">
        <v>4952.678</v>
      </c>
      <c r="E262" s="104">
        <v>97452</v>
      </c>
      <c r="F262" s="109">
        <v>7543.213</v>
      </c>
      <c r="G262" s="104">
        <v>2813</v>
      </c>
      <c r="H262" s="109">
        <v>722.8080000000001</v>
      </c>
      <c r="I262" s="109">
        <v>377.705</v>
      </c>
      <c r="J262" s="104">
        <v>5931</v>
      </c>
      <c r="K262" s="109">
        <v>1112.7030000000002</v>
      </c>
      <c r="L262" s="103">
        <f aca="true" t="shared" si="44" ref="L262:P299">B262+G262</f>
        <v>96354</v>
      </c>
      <c r="M262" s="103">
        <f t="shared" si="44"/>
        <v>6685.239</v>
      </c>
      <c r="N262" s="103">
        <f t="shared" si="44"/>
        <v>5330.383</v>
      </c>
      <c r="O262" s="103">
        <f t="shared" si="44"/>
        <v>103383</v>
      </c>
      <c r="P262" s="103">
        <f t="shared" si="44"/>
        <v>8655.916</v>
      </c>
    </row>
    <row r="263" spans="1:16" ht="15.75" customHeight="1">
      <c r="A263" s="52" t="s">
        <v>22</v>
      </c>
      <c r="B263" s="104">
        <v>88577</v>
      </c>
      <c r="C263" s="109">
        <v>6476.398000000001</v>
      </c>
      <c r="D263" s="109">
        <v>5437.838</v>
      </c>
      <c r="E263" s="104">
        <v>90165</v>
      </c>
      <c r="F263" s="109">
        <v>6681.477000000001</v>
      </c>
      <c r="G263" s="104">
        <v>3020</v>
      </c>
      <c r="H263" s="109">
        <v>1573.671</v>
      </c>
      <c r="I263" s="109">
        <v>644.125</v>
      </c>
      <c r="J263" s="104">
        <v>3995</v>
      </c>
      <c r="K263" s="109">
        <v>893.177</v>
      </c>
      <c r="L263" s="103">
        <f t="shared" si="44"/>
        <v>91597</v>
      </c>
      <c r="M263" s="103">
        <f t="shared" si="44"/>
        <v>8050.069000000001</v>
      </c>
      <c r="N263" s="103">
        <f t="shared" si="44"/>
        <v>6081.963</v>
      </c>
      <c r="O263" s="103">
        <f t="shared" si="44"/>
        <v>94160</v>
      </c>
      <c r="P263" s="103">
        <f t="shared" si="44"/>
        <v>7574.654</v>
      </c>
    </row>
    <row r="264" spans="1:16" ht="15.75" customHeight="1">
      <c r="A264" s="52" t="s">
        <v>27</v>
      </c>
      <c r="B264" s="104">
        <v>36215</v>
      </c>
      <c r="C264" s="109">
        <v>2558.908</v>
      </c>
      <c r="D264" s="109">
        <v>1885.411</v>
      </c>
      <c r="E264" s="104">
        <v>36999</v>
      </c>
      <c r="F264" s="109">
        <v>2876.091</v>
      </c>
      <c r="G264" s="104">
        <v>583</v>
      </c>
      <c r="H264" s="109">
        <v>351.735</v>
      </c>
      <c r="I264" s="109">
        <v>322.569</v>
      </c>
      <c r="J264" s="104">
        <v>611</v>
      </c>
      <c r="K264" s="109">
        <v>88.313</v>
      </c>
      <c r="L264" s="103">
        <f t="shared" si="44"/>
        <v>36798</v>
      </c>
      <c r="M264" s="103">
        <f t="shared" si="44"/>
        <v>2910.643</v>
      </c>
      <c r="N264" s="103">
        <f t="shared" si="44"/>
        <v>2207.98</v>
      </c>
      <c r="O264" s="103">
        <f t="shared" si="44"/>
        <v>37610</v>
      </c>
      <c r="P264" s="103">
        <f t="shared" si="44"/>
        <v>2964.404</v>
      </c>
    </row>
    <row r="265" spans="1:16" ht="15.75" customHeight="1">
      <c r="A265" s="52" t="s">
        <v>32</v>
      </c>
      <c r="B265" s="104">
        <v>7670</v>
      </c>
      <c r="C265" s="109">
        <v>538.425</v>
      </c>
      <c r="D265" s="109">
        <v>519.5210000000001</v>
      </c>
      <c r="E265" s="104">
        <v>7739</v>
      </c>
      <c r="F265" s="109">
        <v>656.435</v>
      </c>
      <c r="G265" s="104">
        <v>104</v>
      </c>
      <c r="H265" s="109">
        <v>511.162</v>
      </c>
      <c r="I265" s="109">
        <v>448.273</v>
      </c>
      <c r="J265" s="104">
        <v>58</v>
      </c>
      <c r="K265" s="109">
        <v>125.78200000000001</v>
      </c>
      <c r="L265" s="103">
        <f t="shared" si="44"/>
        <v>7774</v>
      </c>
      <c r="M265" s="103">
        <f t="shared" si="44"/>
        <v>1049.587</v>
      </c>
      <c r="N265" s="103">
        <f t="shared" si="44"/>
        <v>967.7940000000001</v>
      </c>
      <c r="O265" s="103">
        <f t="shared" si="44"/>
        <v>7797</v>
      </c>
      <c r="P265" s="103">
        <f t="shared" si="44"/>
        <v>782.217</v>
      </c>
    </row>
    <row r="266" spans="1:16" ht="15.75" customHeight="1">
      <c r="A266" s="52" t="s">
        <v>147</v>
      </c>
      <c r="B266" s="104">
        <v>6987</v>
      </c>
      <c r="C266" s="109">
        <v>1572.3079999999998</v>
      </c>
      <c r="D266" s="109">
        <v>1470.7259999999999</v>
      </c>
      <c r="E266" s="104">
        <v>8438</v>
      </c>
      <c r="F266" s="109">
        <v>1530.528</v>
      </c>
      <c r="G266" s="104">
        <v>418</v>
      </c>
      <c r="H266" s="109">
        <v>160.964</v>
      </c>
      <c r="I266" s="109">
        <v>125.985</v>
      </c>
      <c r="J266" s="104">
        <v>340</v>
      </c>
      <c r="K266" s="109">
        <v>102.20100000000001</v>
      </c>
      <c r="L266" s="103">
        <f t="shared" si="44"/>
        <v>7405</v>
      </c>
      <c r="M266" s="103">
        <f t="shared" si="44"/>
        <v>1733.2719999999997</v>
      </c>
      <c r="N266" s="103">
        <f t="shared" si="44"/>
        <v>1596.7109999999998</v>
      </c>
      <c r="O266" s="103">
        <f t="shared" si="44"/>
        <v>8778</v>
      </c>
      <c r="P266" s="103">
        <f t="shared" si="44"/>
        <v>1632.729</v>
      </c>
    </row>
    <row r="267" spans="1:16" ht="15.75" customHeight="1">
      <c r="A267" s="52" t="s">
        <v>37</v>
      </c>
      <c r="B267" s="104">
        <v>27243</v>
      </c>
      <c r="C267" s="110">
        <v>1857.0370000000003</v>
      </c>
      <c r="D267" s="110">
        <v>1026.211</v>
      </c>
      <c r="E267" s="104">
        <v>28075</v>
      </c>
      <c r="F267" s="110">
        <v>2142.8579999999997</v>
      </c>
      <c r="G267" s="104">
        <v>247</v>
      </c>
      <c r="H267" s="110">
        <v>115.501</v>
      </c>
      <c r="I267" s="110">
        <v>95.86799999999997</v>
      </c>
      <c r="J267" s="104">
        <v>457</v>
      </c>
      <c r="K267" s="110">
        <v>112.17599999999999</v>
      </c>
      <c r="L267" s="103">
        <f t="shared" si="44"/>
        <v>27490</v>
      </c>
      <c r="M267" s="103">
        <f t="shared" si="44"/>
        <v>1972.5380000000002</v>
      </c>
      <c r="N267" s="103">
        <f t="shared" si="44"/>
        <v>1122.079</v>
      </c>
      <c r="O267" s="103">
        <f t="shared" si="44"/>
        <v>28532</v>
      </c>
      <c r="P267" s="103">
        <f t="shared" si="44"/>
        <v>2255.0339999999997</v>
      </c>
    </row>
    <row r="268" spans="1:16" ht="15.75" customHeight="1">
      <c r="A268" s="52" t="s">
        <v>42</v>
      </c>
      <c r="B268" s="104">
        <v>21085</v>
      </c>
      <c r="C268" s="109">
        <v>4215.733</v>
      </c>
      <c r="D268" s="109">
        <v>3851.5730000000003</v>
      </c>
      <c r="E268" s="104">
        <v>26403</v>
      </c>
      <c r="F268" s="109">
        <v>3493.5999999999995</v>
      </c>
      <c r="G268" s="104">
        <v>4112</v>
      </c>
      <c r="H268" s="109">
        <v>7150.98</v>
      </c>
      <c r="I268" s="109">
        <v>4481.442</v>
      </c>
      <c r="J268" s="104">
        <v>4777</v>
      </c>
      <c r="K268" s="109">
        <v>2229.078</v>
      </c>
      <c r="L268" s="103">
        <f t="shared" si="44"/>
        <v>25197</v>
      </c>
      <c r="M268" s="103">
        <f t="shared" si="44"/>
        <v>11366.713</v>
      </c>
      <c r="N268" s="103">
        <f t="shared" si="44"/>
        <v>8333.015</v>
      </c>
      <c r="O268" s="103">
        <f t="shared" si="44"/>
        <v>31180</v>
      </c>
      <c r="P268" s="103">
        <f t="shared" si="44"/>
        <v>5722.678</v>
      </c>
    </row>
    <row r="269" spans="1:16" ht="15.75" customHeight="1">
      <c r="A269" s="52" t="s">
        <v>45</v>
      </c>
      <c r="B269" s="104">
        <v>11435</v>
      </c>
      <c r="C269" s="109">
        <v>2215.059</v>
      </c>
      <c r="D269" s="109">
        <v>1964.7689999999998</v>
      </c>
      <c r="E269" s="104">
        <v>16636</v>
      </c>
      <c r="F269" s="109">
        <v>2180.495</v>
      </c>
      <c r="G269" s="104">
        <v>2279</v>
      </c>
      <c r="H269" s="109">
        <v>3947.899</v>
      </c>
      <c r="I269" s="109">
        <v>3276.9429999999993</v>
      </c>
      <c r="J269" s="104">
        <v>849</v>
      </c>
      <c r="K269" s="109">
        <v>1147.5460000000003</v>
      </c>
      <c r="L269" s="103">
        <f t="shared" si="44"/>
        <v>13714</v>
      </c>
      <c r="M269" s="103">
        <f t="shared" si="44"/>
        <v>6162.9580000000005</v>
      </c>
      <c r="N269" s="103">
        <f t="shared" si="44"/>
        <v>5241.7119999999995</v>
      </c>
      <c r="O269" s="103">
        <f t="shared" si="44"/>
        <v>17485</v>
      </c>
      <c r="P269" s="103">
        <f t="shared" si="44"/>
        <v>3328.041</v>
      </c>
    </row>
    <row r="270" spans="1:16" ht="15.75" customHeight="1">
      <c r="A270" s="52" t="s">
        <v>49</v>
      </c>
      <c r="B270" s="104">
        <v>17050</v>
      </c>
      <c r="C270" s="109">
        <v>2362.465</v>
      </c>
      <c r="D270" s="109">
        <v>2171.0039999999995</v>
      </c>
      <c r="E270" s="104">
        <v>18203</v>
      </c>
      <c r="F270" s="109">
        <v>2441.969</v>
      </c>
      <c r="G270" s="104">
        <v>145</v>
      </c>
      <c r="H270" s="109">
        <v>325.43399999999997</v>
      </c>
      <c r="I270" s="109">
        <v>186.703</v>
      </c>
      <c r="J270" s="104">
        <v>49</v>
      </c>
      <c r="K270" s="109">
        <v>95.636</v>
      </c>
      <c r="L270" s="103">
        <f t="shared" si="44"/>
        <v>17195</v>
      </c>
      <c r="M270" s="103">
        <f t="shared" si="44"/>
        <v>2687.8990000000003</v>
      </c>
      <c r="N270" s="103">
        <f t="shared" si="44"/>
        <v>2357.7069999999994</v>
      </c>
      <c r="O270" s="103">
        <f t="shared" si="44"/>
        <v>18252</v>
      </c>
      <c r="P270" s="103">
        <f t="shared" si="44"/>
        <v>2537.605</v>
      </c>
    </row>
    <row r="271" spans="1:16" ht="15.75" customHeight="1">
      <c r="A271" s="52" t="s">
        <v>51</v>
      </c>
      <c r="B271" s="104">
        <v>11854</v>
      </c>
      <c r="C271" s="109">
        <v>1286.478</v>
      </c>
      <c r="D271" s="109">
        <v>965.675</v>
      </c>
      <c r="E271" s="104">
        <v>13471</v>
      </c>
      <c r="F271" s="109">
        <v>1369.2379999999998</v>
      </c>
      <c r="G271" s="104">
        <v>544</v>
      </c>
      <c r="H271" s="109">
        <v>546.8589999999999</v>
      </c>
      <c r="I271" s="109">
        <v>534.3489999999999</v>
      </c>
      <c r="J271" s="104">
        <v>168</v>
      </c>
      <c r="K271" s="109">
        <v>177.294</v>
      </c>
      <c r="L271" s="103">
        <f t="shared" si="44"/>
        <v>12398</v>
      </c>
      <c r="M271" s="103">
        <f t="shared" si="44"/>
        <v>1833.337</v>
      </c>
      <c r="N271" s="103">
        <f t="shared" si="44"/>
        <v>1500.024</v>
      </c>
      <c r="O271" s="103">
        <f t="shared" si="44"/>
        <v>13639</v>
      </c>
      <c r="P271" s="103">
        <f t="shared" si="44"/>
        <v>1546.532</v>
      </c>
    </row>
    <row r="272" spans="1:16" ht="15.75" customHeight="1">
      <c r="A272" s="52" t="s">
        <v>56</v>
      </c>
      <c r="B272" s="104">
        <v>1759</v>
      </c>
      <c r="C272" s="109">
        <v>210.53700000000003</v>
      </c>
      <c r="D272" s="109">
        <v>163.101</v>
      </c>
      <c r="E272" s="104">
        <v>2057</v>
      </c>
      <c r="F272" s="109">
        <v>191.734</v>
      </c>
      <c r="G272" s="104">
        <v>196</v>
      </c>
      <c r="H272" s="109">
        <v>30743.983</v>
      </c>
      <c r="I272" s="109">
        <v>30023.697</v>
      </c>
      <c r="J272" s="104">
        <v>123</v>
      </c>
      <c r="K272" s="109">
        <v>7956.782999999999</v>
      </c>
      <c r="L272" s="103">
        <f t="shared" si="44"/>
        <v>1955</v>
      </c>
      <c r="M272" s="103">
        <f t="shared" si="44"/>
        <v>30954.52</v>
      </c>
      <c r="N272" s="103">
        <f t="shared" si="44"/>
        <v>30186.798</v>
      </c>
      <c r="O272" s="103">
        <f t="shared" si="44"/>
        <v>2180</v>
      </c>
      <c r="P272" s="103">
        <f t="shared" si="44"/>
        <v>8148.517</v>
      </c>
    </row>
    <row r="273" spans="1:16" ht="15.75" customHeight="1">
      <c r="A273" s="52" t="s">
        <v>66</v>
      </c>
      <c r="B273" s="104">
        <v>3525</v>
      </c>
      <c r="C273" s="109">
        <v>358.699</v>
      </c>
      <c r="D273" s="109">
        <v>442.053</v>
      </c>
      <c r="E273" s="104">
        <v>3771</v>
      </c>
      <c r="F273" s="109">
        <v>317.438</v>
      </c>
      <c r="G273" s="104">
        <v>139</v>
      </c>
      <c r="H273" s="109">
        <v>187.126</v>
      </c>
      <c r="I273" s="109">
        <v>162.797</v>
      </c>
      <c r="J273" s="104">
        <v>40</v>
      </c>
      <c r="K273" s="109">
        <v>59.792</v>
      </c>
      <c r="L273" s="103">
        <f t="shared" si="44"/>
        <v>3664</v>
      </c>
      <c r="M273" s="103">
        <f t="shared" si="44"/>
        <v>545.825</v>
      </c>
      <c r="N273" s="103">
        <f t="shared" si="44"/>
        <v>604.85</v>
      </c>
      <c r="O273" s="103">
        <f t="shared" si="44"/>
        <v>3811</v>
      </c>
      <c r="P273" s="103">
        <f t="shared" si="44"/>
        <v>377.23</v>
      </c>
    </row>
    <row r="274" spans="1:16" ht="15.75" customHeight="1">
      <c r="A274" s="52" t="s">
        <v>61</v>
      </c>
      <c r="B274" s="104">
        <v>48060</v>
      </c>
      <c r="C274" s="109">
        <v>5220.454</v>
      </c>
      <c r="D274" s="109">
        <v>4411.134</v>
      </c>
      <c r="E274" s="104">
        <v>60371</v>
      </c>
      <c r="F274" s="109">
        <v>7375.335</v>
      </c>
      <c r="G274" s="104">
        <v>4737</v>
      </c>
      <c r="H274" s="109">
        <v>1271.504</v>
      </c>
      <c r="I274" s="109">
        <v>764.632</v>
      </c>
      <c r="J274" s="104">
        <v>6543</v>
      </c>
      <c r="K274" s="109">
        <v>1411.1609999999998</v>
      </c>
      <c r="L274" s="103">
        <f t="shared" si="44"/>
        <v>52797</v>
      </c>
      <c r="M274" s="103">
        <f t="shared" si="44"/>
        <v>6491.958</v>
      </c>
      <c r="N274" s="103">
        <f t="shared" si="44"/>
        <v>5175.766</v>
      </c>
      <c r="O274" s="103">
        <f t="shared" si="44"/>
        <v>66914</v>
      </c>
      <c r="P274" s="103">
        <f t="shared" si="44"/>
        <v>8786.496</v>
      </c>
    </row>
    <row r="275" spans="1:16" ht="15.75" customHeight="1">
      <c r="A275" s="52" t="s">
        <v>70</v>
      </c>
      <c r="B275" s="104">
        <v>18767</v>
      </c>
      <c r="C275" s="109">
        <v>3010.296</v>
      </c>
      <c r="D275" s="109">
        <v>3102.0409999999997</v>
      </c>
      <c r="E275" s="104">
        <v>20862</v>
      </c>
      <c r="F275" s="109">
        <v>2635.503</v>
      </c>
      <c r="G275" s="104">
        <v>554</v>
      </c>
      <c r="H275" s="109">
        <v>3620.827</v>
      </c>
      <c r="I275" s="109">
        <v>2783.177</v>
      </c>
      <c r="J275" s="104">
        <v>346</v>
      </c>
      <c r="K275" s="109">
        <v>1637.7179999999998</v>
      </c>
      <c r="L275" s="103">
        <f t="shared" si="44"/>
        <v>19321</v>
      </c>
      <c r="M275" s="103">
        <f t="shared" si="44"/>
        <v>6631.123</v>
      </c>
      <c r="N275" s="103">
        <f t="shared" si="44"/>
        <v>5885.218</v>
      </c>
      <c r="O275" s="103">
        <f t="shared" si="44"/>
        <v>21208</v>
      </c>
      <c r="P275" s="103">
        <f t="shared" si="44"/>
        <v>4273.221</v>
      </c>
    </row>
    <row r="276" spans="1:16" ht="15.75" customHeight="1">
      <c r="A276" s="52" t="s">
        <v>75</v>
      </c>
      <c r="B276" s="104">
        <v>36707</v>
      </c>
      <c r="C276" s="109">
        <v>3177.644</v>
      </c>
      <c r="D276" s="109">
        <v>3000.648</v>
      </c>
      <c r="E276" s="104">
        <v>36993</v>
      </c>
      <c r="F276" s="109">
        <v>2951.354</v>
      </c>
      <c r="G276" s="104">
        <v>1071</v>
      </c>
      <c r="H276" s="109">
        <v>408.091</v>
      </c>
      <c r="I276" s="109">
        <v>270.04200000000003</v>
      </c>
      <c r="J276" s="104">
        <v>1145</v>
      </c>
      <c r="K276" s="109">
        <v>261.27199999999993</v>
      </c>
      <c r="L276" s="103">
        <f t="shared" si="44"/>
        <v>37778</v>
      </c>
      <c r="M276" s="103">
        <f t="shared" si="44"/>
        <v>3585.7349999999997</v>
      </c>
      <c r="N276" s="103">
        <f t="shared" si="44"/>
        <v>3270.69</v>
      </c>
      <c r="O276" s="103">
        <f t="shared" si="44"/>
        <v>38138</v>
      </c>
      <c r="P276" s="103">
        <f t="shared" si="44"/>
        <v>3212.6259999999997</v>
      </c>
    </row>
    <row r="277" spans="1:16" ht="15.75" customHeight="1">
      <c r="A277" s="52" t="s">
        <v>79</v>
      </c>
      <c r="B277" s="104">
        <v>13743</v>
      </c>
      <c r="C277" s="109">
        <v>1170.472</v>
      </c>
      <c r="D277" s="109">
        <v>1133.222</v>
      </c>
      <c r="E277" s="104">
        <v>13142</v>
      </c>
      <c r="F277" s="109">
        <v>1180.53</v>
      </c>
      <c r="G277" s="104">
        <v>118</v>
      </c>
      <c r="H277" s="109">
        <v>300.178</v>
      </c>
      <c r="I277" s="109">
        <v>262.90599999999995</v>
      </c>
      <c r="J277" s="104">
        <v>58</v>
      </c>
      <c r="K277" s="109">
        <v>70.356</v>
      </c>
      <c r="L277" s="103">
        <f t="shared" si="44"/>
        <v>13861</v>
      </c>
      <c r="M277" s="103">
        <f t="shared" si="44"/>
        <v>1470.65</v>
      </c>
      <c r="N277" s="103">
        <f t="shared" si="44"/>
        <v>1396.128</v>
      </c>
      <c r="O277" s="103">
        <f t="shared" si="44"/>
        <v>13200</v>
      </c>
      <c r="P277" s="103">
        <f t="shared" si="44"/>
        <v>1250.886</v>
      </c>
    </row>
    <row r="278" spans="1:16" ht="15.75" customHeight="1">
      <c r="A278" s="52" t="s">
        <v>83</v>
      </c>
      <c r="B278" s="104">
        <v>5420</v>
      </c>
      <c r="C278" s="109">
        <v>3444.544</v>
      </c>
      <c r="D278" s="109">
        <v>3379.8740000000007</v>
      </c>
      <c r="E278" s="104">
        <v>6842</v>
      </c>
      <c r="F278" s="109">
        <v>1714.527</v>
      </c>
      <c r="G278" s="104">
        <v>1327</v>
      </c>
      <c r="H278" s="109">
        <v>132761.13299999997</v>
      </c>
      <c r="I278" s="109">
        <v>117360.50299999998</v>
      </c>
      <c r="J278" s="104">
        <v>1245</v>
      </c>
      <c r="K278" s="109">
        <v>19924.876</v>
      </c>
      <c r="L278" s="103">
        <f t="shared" si="44"/>
        <v>6747</v>
      </c>
      <c r="M278" s="103">
        <f t="shared" si="44"/>
        <v>136205.67699999997</v>
      </c>
      <c r="N278" s="103">
        <f t="shared" si="44"/>
        <v>120740.37699999998</v>
      </c>
      <c r="O278" s="103">
        <f t="shared" si="44"/>
        <v>8087</v>
      </c>
      <c r="P278" s="103">
        <f t="shared" si="44"/>
        <v>21639.403</v>
      </c>
    </row>
    <row r="279" spans="1:16" ht="15.75" customHeight="1">
      <c r="A279" s="52" t="s">
        <v>87</v>
      </c>
      <c r="B279" s="104">
        <v>51866</v>
      </c>
      <c r="C279" s="109">
        <v>2940.0129999999995</v>
      </c>
      <c r="D279" s="109">
        <v>1981.5510000000002</v>
      </c>
      <c r="E279" s="104">
        <v>50946</v>
      </c>
      <c r="F279" s="109">
        <v>3029.109</v>
      </c>
      <c r="G279" s="104">
        <v>502</v>
      </c>
      <c r="H279" s="109">
        <v>140.83100000000002</v>
      </c>
      <c r="I279" s="109">
        <v>131.497</v>
      </c>
      <c r="J279" s="104">
        <v>480</v>
      </c>
      <c r="K279" s="109">
        <v>96.95500000000001</v>
      </c>
      <c r="L279" s="103">
        <f t="shared" si="44"/>
        <v>52368</v>
      </c>
      <c r="M279" s="103">
        <f t="shared" si="44"/>
        <v>3080.8439999999996</v>
      </c>
      <c r="N279" s="103">
        <f t="shared" si="44"/>
        <v>2113.0480000000002</v>
      </c>
      <c r="O279" s="103">
        <f t="shared" si="44"/>
        <v>51426</v>
      </c>
      <c r="P279" s="103">
        <f t="shared" si="44"/>
        <v>3126.064</v>
      </c>
    </row>
    <row r="280" spans="1:16" ht="15.75" customHeight="1">
      <c r="A280" s="52" t="s">
        <v>91</v>
      </c>
      <c r="B280" s="104">
        <v>55621</v>
      </c>
      <c r="C280" s="109">
        <v>3782.527</v>
      </c>
      <c r="D280" s="109">
        <v>2772.9980000000005</v>
      </c>
      <c r="E280" s="104">
        <v>56520</v>
      </c>
      <c r="F280" s="109">
        <v>4191.210999999999</v>
      </c>
      <c r="G280" s="104">
        <v>1645</v>
      </c>
      <c r="H280" s="109">
        <v>466.61</v>
      </c>
      <c r="I280" s="109">
        <v>264.214</v>
      </c>
      <c r="J280" s="104">
        <v>2096</v>
      </c>
      <c r="K280" s="109">
        <v>453.9649999999999</v>
      </c>
      <c r="L280" s="103">
        <f t="shared" si="44"/>
        <v>57266</v>
      </c>
      <c r="M280" s="103">
        <f t="shared" si="44"/>
        <v>4249.137</v>
      </c>
      <c r="N280" s="103">
        <f t="shared" si="44"/>
        <v>3037.2120000000004</v>
      </c>
      <c r="O280" s="103">
        <f t="shared" si="44"/>
        <v>58616</v>
      </c>
      <c r="P280" s="103">
        <f t="shared" si="44"/>
        <v>4645.1759999999995</v>
      </c>
    </row>
    <row r="281" spans="1:16" ht="15.75" customHeight="1">
      <c r="A281" s="52" t="s">
        <v>95</v>
      </c>
      <c r="B281" s="104">
        <v>26260</v>
      </c>
      <c r="C281" s="109">
        <v>2949.7320000000004</v>
      </c>
      <c r="D281" s="109">
        <v>2837.978</v>
      </c>
      <c r="E281" s="104">
        <v>25919</v>
      </c>
      <c r="F281" s="109">
        <v>2949.33</v>
      </c>
      <c r="G281" s="104">
        <v>135</v>
      </c>
      <c r="H281" s="109">
        <v>638.9459999999999</v>
      </c>
      <c r="I281" s="109">
        <v>295.634</v>
      </c>
      <c r="J281" s="104">
        <v>85</v>
      </c>
      <c r="K281" s="109">
        <v>191.164</v>
      </c>
      <c r="L281" s="103">
        <f t="shared" si="44"/>
        <v>26395</v>
      </c>
      <c r="M281" s="103">
        <f t="shared" si="44"/>
        <v>3588.6780000000003</v>
      </c>
      <c r="N281" s="103">
        <f t="shared" si="44"/>
        <v>3133.612</v>
      </c>
      <c r="O281" s="103">
        <f t="shared" si="44"/>
        <v>26004</v>
      </c>
      <c r="P281" s="103">
        <f t="shared" si="44"/>
        <v>3140.4939999999997</v>
      </c>
    </row>
    <row r="282" spans="1:16" ht="15.75" customHeight="1">
      <c r="A282" s="52" t="s">
        <v>98</v>
      </c>
      <c r="B282" s="104">
        <v>3482</v>
      </c>
      <c r="C282" s="109">
        <v>446.98699999999997</v>
      </c>
      <c r="D282" s="109">
        <v>467.929</v>
      </c>
      <c r="E282" s="104">
        <v>3620</v>
      </c>
      <c r="F282" s="109">
        <v>432.84799999999996</v>
      </c>
      <c r="G282" s="104">
        <v>18</v>
      </c>
      <c r="H282" s="109">
        <v>9.48</v>
      </c>
      <c r="I282" s="109">
        <v>9.472</v>
      </c>
      <c r="J282" s="104">
        <v>59</v>
      </c>
      <c r="K282" s="109">
        <v>17.377000000000002</v>
      </c>
      <c r="L282" s="103">
        <f t="shared" si="44"/>
        <v>3500</v>
      </c>
      <c r="M282" s="103">
        <f t="shared" si="44"/>
        <v>456.467</v>
      </c>
      <c r="N282" s="103">
        <f t="shared" si="44"/>
        <v>477.40099999999995</v>
      </c>
      <c r="O282" s="103">
        <f t="shared" si="44"/>
        <v>3679</v>
      </c>
      <c r="P282" s="103">
        <f t="shared" si="44"/>
        <v>450.22499999999997</v>
      </c>
    </row>
    <row r="283" spans="1:16" ht="15.75" customHeight="1">
      <c r="A283" s="52" t="s">
        <v>102</v>
      </c>
      <c r="B283" s="104">
        <v>62743</v>
      </c>
      <c r="C283" s="109">
        <v>5337.504000000001</v>
      </c>
      <c r="D283" s="109">
        <v>4108.436</v>
      </c>
      <c r="E283" s="104">
        <v>65207</v>
      </c>
      <c r="F283" s="109">
        <v>5149.977000000001</v>
      </c>
      <c r="G283" s="104">
        <v>1674</v>
      </c>
      <c r="H283" s="109">
        <v>28882.362999999998</v>
      </c>
      <c r="I283" s="109">
        <v>24500.472999999998</v>
      </c>
      <c r="J283" s="104">
        <v>1862</v>
      </c>
      <c r="K283" s="109">
        <v>4864.634</v>
      </c>
      <c r="L283" s="103">
        <f t="shared" si="44"/>
        <v>64417</v>
      </c>
      <c r="M283" s="103">
        <f t="shared" si="44"/>
        <v>34219.867</v>
      </c>
      <c r="N283" s="103">
        <f t="shared" si="44"/>
        <v>28608.909</v>
      </c>
      <c r="O283" s="103">
        <f t="shared" si="44"/>
        <v>67069</v>
      </c>
      <c r="P283" s="103">
        <f t="shared" si="44"/>
        <v>10014.611</v>
      </c>
    </row>
    <row r="284" spans="1:16" ht="15.75" customHeight="1">
      <c r="A284" s="52" t="s">
        <v>106</v>
      </c>
      <c r="B284" s="104">
        <v>49676</v>
      </c>
      <c r="C284" s="109">
        <v>3127.656</v>
      </c>
      <c r="D284" s="109">
        <v>2480.253</v>
      </c>
      <c r="E284" s="104">
        <v>52517</v>
      </c>
      <c r="F284" s="109">
        <v>4171.9980000000005</v>
      </c>
      <c r="G284" s="104">
        <v>2073</v>
      </c>
      <c r="H284" s="109">
        <v>895.3120000000001</v>
      </c>
      <c r="I284" s="109">
        <v>598.1439999999999</v>
      </c>
      <c r="J284" s="104">
        <v>2560</v>
      </c>
      <c r="K284" s="109">
        <v>601.601</v>
      </c>
      <c r="L284" s="103">
        <f t="shared" si="44"/>
        <v>51749</v>
      </c>
      <c r="M284" s="103">
        <f t="shared" si="44"/>
        <v>4022.968</v>
      </c>
      <c r="N284" s="103">
        <f t="shared" si="44"/>
        <v>3078.397</v>
      </c>
      <c r="O284" s="103">
        <f t="shared" si="44"/>
        <v>55077</v>
      </c>
      <c r="P284" s="103">
        <f t="shared" si="44"/>
        <v>4773.599</v>
      </c>
    </row>
    <row r="285" spans="1:16" ht="15.75" customHeight="1">
      <c r="A285" s="52" t="s">
        <v>111</v>
      </c>
      <c r="B285" s="104">
        <v>3480</v>
      </c>
      <c r="C285" s="109">
        <v>771.2539999999999</v>
      </c>
      <c r="D285" s="109">
        <v>980.626</v>
      </c>
      <c r="E285" s="104">
        <v>6313</v>
      </c>
      <c r="F285" s="109">
        <v>927.922</v>
      </c>
      <c r="G285" s="104">
        <v>730</v>
      </c>
      <c r="H285" s="109">
        <v>1131.597</v>
      </c>
      <c r="I285" s="109">
        <v>1890.592</v>
      </c>
      <c r="J285" s="104">
        <v>710</v>
      </c>
      <c r="K285" s="109">
        <v>899.641</v>
      </c>
      <c r="L285" s="103">
        <f t="shared" si="44"/>
        <v>4210</v>
      </c>
      <c r="M285" s="103">
        <f t="shared" si="44"/>
        <v>1902.8509999999999</v>
      </c>
      <c r="N285" s="103">
        <f t="shared" si="44"/>
        <v>2871.218</v>
      </c>
      <c r="O285" s="103">
        <f t="shared" si="44"/>
        <v>7023</v>
      </c>
      <c r="P285" s="103">
        <f t="shared" si="44"/>
        <v>1827.563</v>
      </c>
    </row>
    <row r="286" spans="1:16" ht="15.75" customHeight="1">
      <c r="A286" s="52" t="s">
        <v>110</v>
      </c>
      <c r="B286" s="104">
        <v>11673</v>
      </c>
      <c r="C286" s="109">
        <v>1666.9080000000004</v>
      </c>
      <c r="D286" s="109">
        <v>1507.648</v>
      </c>
      <c r="E286" s="104">
        <v>11542</v>
      </c>
      <c r="F286" s="109">
        <v>1214.267</v>
      </c>
      <c r="G286" s="104">
        <v>85</v>
      </c>
      <c r="H286" s="109">
        <v>50.504000000000005</v>
      </c>
      <c r="I286" s="109">
        <v>44.63</v>
      </c>
      <c r="J286" s="104">
        <v>95</v>
      </c>
      <c r="K286" s="109">
        <v>60.325</v>
      </c>
      <c r="L286" s="103">
        <f t="shared" si="44"/>
        <v>11758</v>
      </c>
      <c r="M286" s="103">
        <f t="shared" si="44"/>
        <v>1717.4120000000003</v>
      </c>
      <c r="N286" s="103">
        <f t="shared" si="44"/>
        <v>1552.278</v>
      </c>
      <c r="O286" s="103">
        <f t="shared" si="44"/>
        <v>11637</v>
      </c>
      <c r="P286" s="103">
        <f t="shared" si="44"/>
        <v>1274.592</v>
      </c>
    </row>
    <row r="287" spans="1:16" ht="15.75" customHeight="1">
      <c r="A287" s="52" t="s">
        <v>113</v>
      </c>
      <c r="B287" s="104">
        <v>37669</v>
      </c>
      <c r="C287" s="109">
        <v>3323.751</v>
      </c>
      <c r="D287" s="109">
        <v>3347.5029999999997</v>
      </c>
      <c r="E287" s="104">
        <v>44418</v>
      </c>
      <c r="F287" s="109">
        <v>3997.9419999999996</v>
      </c>
      <c r="G287" s="104">
        <v>1160</v>
      </c>
      <c r="H287" s="109">
        <v>4792.343</v>
      </c>
      <c r="I287" s="109">
        <v>2248.895</v>
      </c>
      <c r="J287" s="104">
        <v>1568</v>
      </c>
      <c r="K287" s="109">
        <v>1197.655</v>
      </c>
      <c r="L287" s="103">
        <f t="shared" si="44"/>
        <v>38829</v>
      </c>
      <c r="M287" s="103">
        <f t="shared" si="44"/>
        <v>8116.094</v>
      </c>
      <c r="N287" s="103">
        <f t="shared" si="44"/>
        <v>5596.397999999999</v>
      </c>
      <c r="O287" s="103">
        <f t="shared" si="44"/>
        <v>45986</v>
      </c>
      <c r="P287" s="103">
        <f t="shared" si="44"/>
        <v>5195.597</v>
      </c>
    </row>
    <row r="288" spans="1:16" ht="15.75" customHeight="1">
      <c r="A288" s="52" t="s">
        <v>116</v>
      </c>
      <c r="B288" s="104">
        <v>18299</v>
      </c>
      <c r="C288" s="109">
        <v>1660.041</v>
      </c>
      <c r="D288" s="109">
        <v>1614.7060000000001</v>
      </c>
      <c r="E288" s="104">
        <v>21704</v>
      </c>
      <c r="F288" s="109">
        <v>1714.462</v>
      </c>
      <c r="G288" s="104">
        <v>379</v>
      </c>
      <c r="H288" s="109">
        <v>1289.039</v>
      </c>
      <c r="I288" s="109">
        <v>788.5709999999999</v>
      </c>
      <c r="J288" s="104">
        <v>412</v>
      </c>
      <c r="K288" s="109">
        <v>657.861</v>
      </c>
      <c r="L288" s="103">
        <f t="shared" si="44"/>
        <v>18678</v>
      </c>
      <c r="M288" s="103">
        <f t="shared" si="44"/>
        <v>2949.08</v>
      </c>
      <c r="N288" s="103">
        <f t="shared" si="44"/>
        <v>2403.277</v>
      </c>
      <c r="O288" s="103">
        <f t="shared" si="44"/>
        <v>22116</v>
      </c>
      <c r="P288" s="103">
        <f t="shared" si="44"/>
        <v>2372.323</v>
      </c>
    </row>
    <row r="289" spans="1:16" ht="15.75" customHeight="1">
      <c r="A289" s="52" t="s">
        <v>119</v>
      </c>
      <c r="B289" s="104">
        <v>78265</v>
      </c>
      <c r="C289" s="110">
        <v>6252.421000000001</v>
      </c>
      <c r="D289" s="110">
        <v>4448.3730000000005</v>
      </c>
      <c r="E289" s="104">
        <v>81569</v>
      </c>
      <c r="F289" s="110">
        <v>6701.171</v>
      </c>
      <c r="G289" s="104">
        <v>2897</v>
      </c>
      <c r="H289" s="110">
        <v>2684.567</v>
      </c>
      <c r="I289" s="110">
        <v>2543.526</v>
      </c>
      <c r="J289" s="104">
        <v>3233</v>
      </c>
      <c r="K289" s="110">
        <v>1524.73</v>
      </c>
      <c r="L289" s="103">
        <f t="shared" si="44"/>
        <v>81162</v>
      </c>
      <c r="M289" s="103">
        <f t="shared" si="44"/>
        <v>8936.988000000001</v>
      </c>
      <c r="N289" s="103">
        <f t="shared" si="44"/>
        <v>6991.899</v>
      </c>
      <c r="O289" s="103">
        <f t="shared" si="44"/>
        <v>84802</v>
      </c>
      <c r="P289" s="103">
        <f t="shared" si="44"/>
        <v>8225.901</v>
      </c>
    </row>
    <row r="290" spans="1:16" ht="15.75" customHeight="1">
      <c r="A290" s="52" t="s">
        <v>122</v>
      </c>
      <c r="B290" s="104">
        <v>18048</v>
      </c>
      <c r="C290" s="109">
        <v>1139.312</v>
      </c>
      <c r="D290" s="109">
        <v>836.593</v>
      </c>
      <c r="E290" s="104">
        <v>18587</v>
      </c>
      <c r="F290" s="109">
        <v>1329.0900000000001</v>
      </c>
      <c r="G290" s="104">
        <v>140</v>
      </c>
      <c r="H290" s="109">
        <v>249.98700000000002</v>
      </c>
      <c r="I290" s="109">
        <v>235.55800000000002</v>
      </c>
      <c r="J290" s="104">
        <v>186</v>
      </c>
      <c r="K290" s="109">
        <v>43.511</v>
      </c>
      <c r="L290" s="103">
        <f t="shared" si="44"/>
        <v>18188</v>
      </c>
      <c r="M290" s="103">
        <f t="shared" si="44"/>
        <v>1389.299</v>
      </c>
      <c r="N290" s="103">
        <f t="shared" si="44"/>
        <v>1072.151</v>
      </c>
      <c r="O290" s="103">
        <f t="shared" si="44"/>
        <v>18773</v>
      </c>
      <c r="P290" s="103">
        <f t="shared" si="44"/>
        <v>1372.601</v>
      </c>
    </row>
    <row r="291" spans="1:16" ht="15.75" customHeight="1">
      <c r="A291" s="52" t="s">
        <v>125</v>
      </c>
      <c r="B291" s="104">
        <v>5610</v>
      </c>
      <c r="C291" s="109">
        <v>677.7749999999999</v>
      </c>
      <c r="D291" s="109">
        <v>520.938</v>
      </c>
      <c r="E291" s="104">
        <v>6152</v>
      </c>
      <c r="F291" s="109">
        <v>528.8469999999999</v>
      </c>
      <c r="G291" s="104">
        <v>282</v>
      </c>
      <c r="H291" s="109">
        <v>53833.314</v>
      </c>
      <c r="I291" s="109">
        <v>56208.56500000001</v>
      </c>
      <c r="J291" s="104">
        <v>143</v>
      </c>
      <c r="K291" s="109">
        <f>3299.913+51.651</f>
        <v>3351.564</v>
      </c>
      <c r="L291" s="103">
        <f t="shared" si="44"/>
        <v>5892</v>
      </c>
      <c r="M291" s="103">
        <f t="shared" si="44"/>
        <v>54511.089</v>
      </c>
      <c r="N291" s="103">
        <f t="shared" si="44"/>
        <v>56729.50300000001</v>
      </c>
      <c r="O291" s="103">
        <f t="shared" si="44"/>
        <v>6295</v>
      </c>
      <c r="P291" s="103">
        <f t="shared" si="44"/>
        <v>3880.4109999999996</v>
      </c>
    </row>
    <row r="292" spans="1:16" ht="15.75" customHeight="1">
      <c r="A292" s="52" t="s">
        <v>128</v>
      </c>
      <c r="B292" s="104">
        <v>31496</v>
      </c>
      <c r="C292" s="109">
        <v>2030.5230000000001</v>
      </c>
      <c r="D292" s="109">
        <v>1835.57</v>
      </c>
      <c r="E292" s="104">
        <v>32560</v>
      </c>
      <c r="F292" s="109">
        <v>2195.1349999999998</v>
      </c>
      <c r="G292" s="104">
        <v>287</v>
      </c>
      <c r="H292" s="109">
        <v>14762.527000000002</v>
      </c>
      <c r="I292" s="109">
        <v>14703.925000000001</v>
      </c>
      <c r="J292" s="104">
        <v>198</v>
      </c>
      <c r="K292" s="109">
        <v>1873.566</v>
      </c>
      <c r="L292" s="103">
        <f t="shared" si="44"/>
        <v>31783</v>
      </c>
      <c r="M292" s="103">
        <f t="shared" si="44"/>
        <v>16793.050000000003</v>
      </c>
      <c r="N292" s="103">
        <f t="shared" si="44"/>
        <v>16539.495000000003</v>
      </c>
      <c r="O292" s="103">
        <f t="shared" si="44"/>
        <v>32758</v>
      </c>
      <c r="P292" s="103">
        <f t="shared" si="44"/>
        <v>4068.701</v>
      </c>
    </row>
    <row r="293" spans="1:16" ht="15.75" customHeight="1">
      <c r="A293" s="52" t="s">
        <v>130</v>
      </c>
      <c r="B293" s="104">
        <v>61000</v>
      </c>
      <c r="C293" s="109">
        <v>5516.703</v>
      </c>
      <c r="D293" s="109">
        <v>5076.6810000000005</v>
      </c>
      <c r="E293" s="104">
        <v>45342</v>
      </c>
      <c r="F293" s="109">
        <v>5176.696</v>
      </c>
      <c r="G293" s="104">
        <v>1576</v>
      </c>
      <c r="H293" s="109">
        <v>5469.529</v>
      </c>
      <c r="I293" s="109">
        <v>3385.482</v>
      </c>
      <c r="J293" s="104">
        <v>928</v>
      </c>
      <c r="K293" s="109">
        <v>3311.5360000000005</v>
      </c>
      <c r="L293" s="103">
        <f t="shared" si="44"/>
        <v>62576</v>
      </c>
      <c r="M293" s="103">
        <f t="shared" si="44"/>
        <v>10986.232</v>
      </c>
      <c r="N293" s="103">
        <f t="shared" si="44"/>
        <v>8462.163</v>
      </c>
      <c r="O293" s="103">
        <f t="shared" si="44"/>
        <v>46270</v>
      </c>
      <c r="P293" s="103">
        <f t="shared" si="44"/>
        <v>8488.232</v>
      </c>
    </row>
    <row r="294" spans="1:16" ht="15.75" customHeight="1">
      <c r="A294" s="52" t="s">
        <v>131</v>
      </c>
      <c r="B294" s="104">
        <v>4711</v>
      </c>
      <c r="C294" s="109">
        <v>1138.567</v>
      </c>
      <c r="D294" s="109">
        <v>1085.401</v>
      </c>
      <c r="E294" s="104">
        <v>9255</v>
      </c>
      <c r="F294" s="109">
        <v>1500.987</v>
      </c>
      <c r="G294" s="104">
        <v>855</v>
      </c>
      <c r="H294" s="109">
        <v>647.555</v>
      </c>
      <c r="I294" s="109">
        <v>490.61000000000007</v>
      </c>
      <c r="J294" s="104">
        <v>612</v>
      </c>
      <c r="K294" s="109">
        <v>293.562</v>
      </c>
      <c r="L294" s="103">
        <f t="shared" si="44"/>
        <v>5566</v>
      </c>
      <c r="M294" s="103">
        <f t="shared" si="44"/>
        <v>1786.1219999999998</v>
      </c>
      <c r="N294" s="103">
        <f t="shared" si="44"/>
        <v>1576.0110000000002</v>
      </c>
      <c r="O294" s="103">
        <f t="shared" si="44"/>
        <v>9867</v>
      </c>
      <c r="P294" s="103">
        <f t="shared" si="44"/>
        <v>1794.549</v>
      </c>
    </row>
    <row r="295" spans="1:16" ht="15.75" customHeight="1">
      <c r="A295" s="52" t="s">
        <v>132</v>
      </c>
      <c r="B295" s="104">
        <v>28783</v>
      </c>
      <c r="C295" s="109">
        <v>4213.089</v>
      </c>
      <c r="D295" s="109">
        <v>4428.856</v>
      </c>
      <c r="E295" s="104">
        <v>27468</v>
      </c>
      <c r="F295" s="109">
        <v>3593.666</v>
      </c>
      <c r="G295" s="104">
        <v>493</v>
      </c>
      <c r="H295" s="109">
        <v>1145.721</v>
      </c>
      <c r="I295" s="109">
        <v>652.0129999999999</v>
      </c>
      <c r="J295" s="104">
        <v>478</v>
      </c>
      <c r="K295" s="109">
        <v>352.01800000000003</v>
      </c>
      <c r="L295" s="103">
        <f t="shared" si="44"/>
        <v>29276</v>
      </c>
      <c r="M295" s="103">
        <f t="shared" si="44"/>
        <v>5358.8099999999995</v>
      </c>
      <c r="N295" s="103">
        <f t="shared" si="44"/>
        <v>5080.869</v>
      </c>
      <c r="O295" s="103">
        <f t="shared" si="44"/>
        <v>27946</v>
      </c>
      <c r="P295" s="103">
        <f t="shared" si="44"/>
        <v>3945.684</v>
      </c>
    </row>
    <row r="296" spans="1:16" ht="15.75" customHeight="1">
      <c r="A296" s="52" t="s">
        <v>133</v>
      </c>
      <c r="B296" s="104">
        <v>48125</v>
      </c>
      <c r="C296" s="109">
        <v>4179.249</v>
      </c>
      <c r="D296" s="109">
        <v>3997.085</v>
      </c>
      <c r="E296" s="104">
        <v>49378</v>
      </c>
      <c r="F296" s="109">
        <v>4605.246</v>
      </c>
      <c r="G296" s="104">
        <v>5896</v>
      </c>
      <c r="H296" s="109">
        <v>2359.346</v>
      </c>
      <c r="I296" s="109">
        <v>1591.6209999999999</v>
      </c>
      <c r="J296" s="104">
        <v>6734</v>
      </c>
      <c r="K296" s="109">
        <v>1936.411</v>
      </c>
      <c r="L296" s="103">
        <f t="shared" si="44"/>
        <v>54021</v>
      </c>
      <c r="M296" s="103">
        <f t="shared" si="44"/>
        <v>6538.594999999999</v>
      </c>
      <c r="N296" s="103">
        <f t="shared" si="44"/>
        <v>5588.706</v>
      </c>
      <c r="O296" s="103">
        <f t="shared" si="44"/>
        <v>56112</v>
      </c>
      <c r="P296" s="103">
        <f t="shared" si="44"/>
        <v>6541.657</v>
      </c>
    </row>
    <row r="297" spans="1:16" ht="15.75" customHeight="1" thickBot="1">
      <c r="A297" s="60" t="s">
        <v>134</v>
      </c>
      <c r="B297" s="105">
        <v>54050</v>
      </c>
      <c r="C297" s="111">
        <v>4065.084999999999</v>
      </c>
      <c r="D297" s="111">
        <v>2825.557</v>
      </c>
      <c r="E297" s="105">
        <v>56104</v>
      </c>
      <c r="F297" s="111">
        <v>4538.412</v>
      </c>
      <c r="G297" s="105">
        <v>1899</v>
      </c>
      <c r="H297" s="111">
        <v>1236.003</v>
      </c>
      <c r="I297" s="111">
        <v>952.806</v>
      </c>
      <c r="J297" s="105">
        <v>2841</v>
      </c>
      <c r="K297" s="111">
        <v>575.5509999999999</v>
      </c>
      <c r="L297" s="103">
        <f t="shared" si="44"/>
        <v>55949</v>
      </c>
      <c r="M297" s="103">
        <f t="shared" si="44"/>
        <v>5301.087999999999</v>
      </c>
      <c r="N297" s="103">
        <f t="shared" si="44"/>
        <v>3778.363</v>
      </c>
      <c r="O297" s="103">
        <f t="shared" si="44"/>
        <v>58945</v>
      </c>
      <c r="P297" s="103">
        <f t="shared" si="44"/>
        <v>5113.963</v>
      </c>
    </row>
    <row r="298" spans="1:16" ht="15.75" customHeight="1" thickBot="1">
      <c r="A298" s="69" t="s">
        <v>3</v>
      </c>
      <c r="B298" s="106">
        <f aca="true" t="shared" si="45" ref="B298:P298">SUM(B261:B297)</f>
        <v>1107607</v>
      </c>
      <c r="C298" s="106">
        <f t="shared" si="45"/>
        <v>101496.09</v>
      </c>
      <c r="D298" s="106">
        <f t="shared" si="45"/>
        <v>87570.146</v>
      </c>
      <c r="E298" s="106">
        <f t="shared" si="45"/>
        <v>1160981</v>
      </c>
      <c r="F298" s="106">
        <f t="shared" si="45"/>
        <v>105914.57199999997</v>
      </c>
      <c r="G298" s="106">
        <f t="shared" si="45"/>
        <v>45197</v>
      </c>
      <c r="H298" s="112">
        <f t="shared" si="45"/>
        <v>305926.491</v>
      </c>
      <c r="I298" s="106">
        <f t="shared" si="45"/>
        <v>274169.9849999999</v>
      </c>
      <c r="J298" s="106">
        <f t="shared" si="45"/>
        <v>52061</v>
      </c>
      <c r="K298" s="106">
        <f t="shared" si="45"/>
        <v>59734.782999999996</v>
      </c>
      <c r="L298" s="106">
        <f t="shared" si="45"/>
        <v>1152804</v>
      </c>
      <c r="M298" s="106">
        <f t="shared" si="45"/>
        <v>407422.58099999995</v>
      </c>
      <c r="N298" s="106">
        <f t="shared" si="45"/>
        <v>361740.131</v>
      </c>
      <c r="O298" s="106">
        <f t="shared" si="45"/>
        <v>1213042</v>
      </c>
      <c r="P298" s="106">
        <f t="shared" si="45"/>
        <v>165649.35499999998</v>
      </c>
    </row>
    <row r="299" spans="1:16" ht="15.75" customHeight="1" thickBot="1">
      <c r="A299" s="69" t="s">
        <v>159</v>
      </c>
      <c r="B299" s="107">
        <v>365802</v>
      </c>
      <c r="C299" s="102">
        <v>13741.625</v>
      </c>
      <c r="D299" s="102">
        <v>10870.798</v>
      </c>
      <c r="E299" s="107">
        <v>355630</v>
      </c>
      <c r="F299" s="102">
        <v>8453.521</v>
      </c>
      <c r="G299" s="107">
        <v>0</v>
      </c>
      <c r="H299" s="102">
        <v>0</v>
      </c>
      <c r="I299" s="102">
        <v>0</v>
      </c>
      <c r="J299" s="107">
        <v>0</v>
      </c>
      <c r="K299" s="102">
        <v>0</v>
      </c>
      <c r="L299" s="107">
        <f t="shared" si="44"/>
        <v>365802</v>
      </c>
      <c r="M299" s="102">
        <f t="shared" si="44"/>
        <v>13741.625</v>
      </c>
      <c r="N299" s="102">
        <f t="shared" si="44"/>
        <v>10870.798</v>
      </c>
      <c r="O299" s="107">
        <f t="shared" si="44"/>
        <v>355630</v>
      </c>
      <c r="P299" s="102">
        <f t="shared" si="44"/>
        <v>8453.521</v>
      </c>
    </row>
    <row r="300" spans="1:16" ht="15.75" customHeight="1" thickBot="1">
      <c r="A300" s="69" t="s">
        <v>160</v>
      </c>
      <c r="B300" s="106">
        <f aca="true" t="shared" si="46" ref="B300:P300">B298+B299</f>
        <v>1473409</v>
      </c>
      <c r="C300" s="112">
        <f t="shared" si="46"/>
        <v>115237.715</v>
      </c>
      <c r="D300" s="112">
        <f t="shared" si="46"/>
        <v>98440.94399999999</v>
      </c>
      <c r="E300" s="106">
        <f t="shared" si="46"/>
        <v>1516611</v>
      </c>
      <c r="F300" s="112">
        <f t="shared" si="46"/>
        <v>114368.09299999996</v>
      </c>
      <c r="G300" s="106">
        <f t="shared" si="46"/>
        <v>45197</v>
      </c>
      <c r="H300" s="112">
        <f t="shared" si="46"/>
        <v>305926.491</v>
      </c>
      <c r="I300" s="112">
        <f t="shared" si="46"/>
        <v>274169.9849999999</v>
      </c>
      <c r="J300" s="106">
        <f t="shared" si="46"/>
        <v>52061</v>
      </c>
      <c r="K300" s="112">
        <f t="shared" si="46"/>
        <v>59734.782999999996</v>
      </c>
      <c r="L300" s="106">
        <f t="shared" si="46"/>
        <v>1518606</v>
      </c>
      <c r="M300" s="112">
        <f t="shared" si="46"/>
        <v>421164.20599999995</v>
      </c>
      <c r="N300" s="112">
        <f t="shared" si="46"/>
        <v>372610.929</v>
      </c>
      <c r="O300" s="106">
        <f t="shared" si="46"/>
        <v>1568672</v>
      </c>
      <c r="P300" s="112">
        <f t="shared" si="46"/>
        <v>174102.876</v>
      </c>
    </row>
    <row r="301" spans="1:16" ht="15.75" customHeight="1">
      <c r="A301" s="53"/>
      <c r="B301" s="156"/>
      <c r="C301" s="157"/>
      <c r="D301" s="157"/>
      <c r="E301" s="156"/>
      <c r="F301" s="157"/>
      <c r="G301" s="156"/>
      <c r="H301" s="157"/>
      <c r="I301" s="157"/>
      <c r="J301" s="156"/>
      <c r="K301" s="157"/>
      <c r="L301" s="156"/>
      <c r="M301" s="157"/>
      <c r="N301" s="157"/>
      <c r="O301" s="156"/>
      <c r="P301" s="157"/>
    </row>
    <row r="302" spans="1:16" ht="15.75" customHeight="1">
      <c r="A302" s="53"/>
      <c r="B302" s="156"/>
      <c r="C302" s="157"/>
      <c r="D302" s="157"/>
      <c r="E302" s="156"/>
      <c r="F302" s="157"/>
      <c r="G302" s="156"/>
      <c r="H302" s="157"/>
      <c r="I302" s="157"/>
      <c r="J302" s="156"/>
      <c r="K302" s="157"/>
      <c r="L302" s="156"/>
      <c r="M302" s="157"/>
      <c r="N302" s="157"/>
      <c r="O302" s="156"/>
      <c r="P302" s="157"/>
    </row>
    <row r="303" spans="1:16" ht="15.75" customHeight="1">
      <c r="A303" s="53"/>
      <c r="B303" s="156"/>
      <c r="C303" s="157"/>
      <c r="D303" s="157"/>
      <c r="E303" s="156"/>
      <c r="F303" s="157"/>
      <c r="G303" s="156"/>
      <c r="H303" s="157"/>
      <c r="I303" s="157"/>
      <c r="J303" s="156"/>
      <c r="K303" s="157"/>
      <c r="L303" s="156"/>
      <c r="M303" s="157"/>
      <c r="N303" s="157"/>
      <c r="O303" s="156"/>
      <c r="P303" s="157"/>
    </row>
    <row r="304" spans="1:16" ht="15.75" customHeight="1">
      <c r="A304" s="53"/>
      <c r="B304" s="34"/>
      <c r="C304" s="35"/>
      <c r="D304" s="35"/>
      <c r="E304" s="35"/>
      <c r="F304" s="35"/>
      <c r="G304" s="34"/>
      <c r="H304" s="35"/>
      <c r="I304" s="35"/>
      <c r="J304" s="35"/>
      <c r="K304" s="35"/>
      <c r="L304" s="34"/>
      <c r="M304" s="35"/>
      <c r="N304" s="35"/>
      <c r="O304" s="35"/>
      <c r="P304" s="35"/>
    </row>
    <row r="305" spans="1:16" ht="15.75" customHeight="1">
      <c r="A305" s="197" t="s">
        <v>135</v>
      </c>
      <c r="B305" s="197"/>
      <c r="C305" s="197"/>
      <c r="D305" s="197"/>
      <c r="E305" s="197"/>
      <c r="F305" s="197"/>
      <c r="G305" s="197"/>
      <c r="H305" s="197"/>
      <c r="I305" s="197"/>
      <c r="J305" s="197"/>
      <c r="K305" s="197"/>
      <c r="L305" s="197"/>
      <c r="M305" s="197"/>
      <c r="N305" s="197"/>
      <c r="O305" s="197"/>
      <c r="P305" s="197"/>
    </row>
    <row r="306" spans="1:16" ht="15.75" customHeight="1">
      <c r="A306" s="197" t="s">
        <v>196</v>
      </c>
      <c r="B306" s="197"/>
      <c r="C306" s="197"/>
      <c r="D306" s="197"/>
      <c r="E306" s="197"/>
      <c r="F306" s="197"/>
      <c r="G306" s="197"/>
      <c r="H306" s="197"/>
      <c r="I306" s="197"/>
      <c r="J306" s="197"/>
      <c r="K306" s="197"/>
      <c r="L306" s="197"/>
      <c r="M306" s="197"/>
      <c r="N306" s="197"/>
      <c r="O306" s="197"/>
      <c r="P306" s="197"/>
    </row>
    <row r="307" spans="1:16" ht="15.75" customHeight="1">
      <c r="A307" s="50"/>
      <c r="B307" s="144"/>
      <c r="C307" s="144"/>
      <c r="D307" s="144"/>
      <c r="E307" s="144"/>
      <c r="F307" s="145"/>
      <c r="G307" s="144"/>
      <c r="H307" s="144"/>
      <c r="I307" s="144"/>
      <c r="J307" s="144"/>
      <c r="K307" s="145"/>
      <c r="L307" s="30"/>
      <c r="M307" s="30"/>
      <c r="N307" s="30"/>
      <c r="O307" s="30"/>
      <c r="P307" s="30"/>
    </row>
    <row r="308" spans="1:16" ht="15.75" customHeight="1" thickBot="1">
      <c r="A308" s="53" t="s">
        <v>9</v>
      </c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26" t="s">
        <v>193</v>
      </c>
    </row>
    <row r="309" spans="1:16" ht="15.75" customHeight="1" thickBot="1">
      <c r="A309" s="207" t="s">
        <v>136</v>
      </c>
      <c r="B309" s="201" t="s">
        <v>4</v>
      </c>
      <c r="C309" s="202"/>
      <c r="D309" s="202"/>
      <c r="E309" s="202"/>
      <c r="F309" s="203"/>
      <c r="G309" s="201" t="s">
        <v>5</v>
      </c>
      <c r="H309" s="202"/>
      <c r="I309" s="202"/>
      <c r="J309" s="202"/>
      <c r="K309" s="203"/>
      <c r="L309" s="201" t="s">
        <v>6</v>
      </c>
      <c r="M309" s="202"/>
      <c r="N309" s="202"/>
      <c r="O309" s="202"/>
      <c r="P309" s="203"/>
    </row>
    <row r="310" spans="1:16" ht="15.75" customHeight="1" thickBot="1">
      <c r="A310" s="208"/>
      <c r="B310" s="204" t="s">
        <v>178</v>
      </c>
      <c r="C310" s="204"/>
      <c r="D310" s="72" t="s">
        <v>179</v>
      </c>
      <c r="E310" s="205" t="s">
        <v>180</v>
      </c>
      <c r="F310" s="206"/>
      <c r="G310" s="204" t="s">
        <v>178</v>
      </c>
      <c r="H310" s="204"/>
      <c r="I310" s="72" t="s">
        <v>179</v>
      </c>
      <c r="J310" s="205" t="s">
        <v>180</v>
      </c>
      <c r="K310" s="206"/>
      <c r="L310" s="204" t="s">
        <v>178</v>
      </c>
      <c r="M310" s="204"/>
      <c r="N310" s="72" t="s">
        <v>179</v>
      </c>
      <c r="O310" s="205" t="s">
        <v>180</v>
      </c>
      <c r="P310" s="206"/>
    </row>
    <row r="311" spans="1:16" ht="31.5" customHeight="1" thickBot="1">
      <c r="A311" s="208"/>
      <c r="B311" s="75" t="s">
        <v>186</v>
      </c>
      <c r="C311" s="76" t="s">
        <v>187</v>
      </c>
      <c r="D311" s="76" t="s">
        <v>12</v>
      </c>
      <c r="E311" s="76" t="s">
        <v>177</v>
      </c>
      <c r="F311" s="76" t="s">
        <v>12</v>
      </c>
      <c r="G311" s="75" t="s">
        <v>186</v>
      </c>
      <c r="H311" s="76" t="s">
        <v>187</v>
      </c>
      <c r="I311" s="76" t="s">
        <v>12</v>
      </c>
      <c r="J311" s="76" t="s">
        <v>177</v>
      </c>
      <c r="K311" s="76" t="s">
        <v>12</v>
      </c>
      <c r="L311" s="75" t="s">
        <v>186</v>
      </c>
      <c r="M311" s="76" t="s">
        <v>187</v>
      </c>
      <c r="N311" s="76" t="s">
        <v>12</v>
      </c>
      <c r="O311" s="76" t="s">
        <v>177</v>
      </c>
      <c r="P311" s="77" t="s">
        <v>12</v>
      </c>
    </row>
    <row r="312" spans="1:16" ht="15.75" customHeight="1" thickBot="1">
      <c r="A312" s="208"/>
      <c r="B312" s="73">
        <v>1</v>
      </c>
      <c r="C312" s="74">
        <v>2</v>
      </c>
      <c r="D312" s="74">
        <v>3</v>
      </c>
      <c r="E312" s="74">
        <v>4</v>
      </c>
      <c r="F312" s="74">
        <v>5</v>
      </c>
      <c r="G312" s="73">
        <v>6</v>
      </c>
      <c r="H312" s="74">
        <v>7</v>
      </c>
      <c r="I312" s="74">
        <v>8</v>
      </c>
      <c r="J312" s="74">
        <v>9</v>
      </c>
      <c r="K312" s="74">
        <v>10</v>
      </c>
      <c r="L312" s="73" t="s">
        <v>188</v>
      </c>
      <c r="M312" s="74" t="s">
        <v>189</v>
      </c>
      <c r="N312" s="74" t="s">
        <v>190</v>
      </c>
      <c r="O312" s="74" t="s">
        <v>191</v>
      </c>
      <c r="P312" s="74" t="s">
        <v>192</v>
      </c>
    </row>
    <row r="313" spans="1:16" ht="15.75" customHeight="1">
      <c r="A313" s="54" t="s">
        <v>14</v>
      </c>
      <c r="B313" s="103">
        <v>1571</v>
      </c>
      <c r="C313" s="108">
        <v>190.403</v>
      </c>
      <c r="D313" s="108">
        <v>147.36999999999998</v>
      </c>
      <c r="E313" s="103">
        <v>2397</v>
      </c>
      <c r="F313" s="108">
        <v>291.51199999999994</v>
      </c>
      <c r="G313" s="103">
        <v>85</v>
      </c>
      <c r="H313" s="108">
        <v>42.096999999999994</v>
      </c>
      <c r="I313" s="108">
        <v>38.176</v>
      </c>
      <c r="J313" s="103">
        <v>79</v>
      </c>
      <c r="K313" s="108">
        <v>33.307</v>
      </c>
      <c r="L313" s="103">
        <f>B313+G313</f>
        <v>1656</v>
      </c>
      <c r="M313" s="103">
        <f aca="true" t="shared" si="47" ref="M313:P339">C313+H313</f>
        <v>232.5</v>
      </c>
      <c r="N313" s="103">
        <f t="shared" si="47"/>
        <v>185.546</v>
      </c>
      <c r="O313" s="103">
        <f t="shared" si="47"/>
        <v>2476</v>
      </c>
      <c r="P313" s="103">
        <f t="shared" si="47"/>
        <v>324.81899999999996</v>
      </c>
    </row>
    <row r="314" spans="1:16" ht="15.75" customHeight="1">
      <c r="A314" s="55" t="s">
        <v>19</v>
      </c>
      <c r="B314" s="103">
        <v>2999</v>
      </c>
      <c r="C314" s="108">
        <v>193.716</v>
      </c>
      <c r="D314" s="108">
        <v>85.873</v>
      </c>
      <c r="E314" s="103">
        <v>3303</v>
      </c>
      <c r="F314" s="108">
        <v>230.804</v>
      </c>
      <c r="G314" s="103">
        <v>18</v>
      </c>
      <c r="H314" s="108">
        <v>3.842</v>
      </c>
      <c r="I314" s="108">
        <v>3.802</v>
      </c>
      <c r="J314" s="103">
        <v>28</v>
      </c>
      <c r="K314" s="108">
        <v>3.598</v>
      </c>
      <c r="L314" s="103">
        <f aca="true" t="shared" si="48" ref="L314:L339">B314+G314</f>
        <v>3017</v>
      </c>
      <c r="M314" s="103">
        <f t="shared" si="47"/>
        <v>197.55800000000002</v>
      </c>
      <c r="N314" s="103">
        <f t="shared" si="47"/>
        <v>89.67500000000001</v>
      </c>
      <c r="O314" s="103">
        <f t="shared" si="47"/>
        <v>3331</v>
      </c>
      <c r="P314" s="103">
        <f t="shared" si="47"/>
        <v>234.40200000000002</v>
      </c>
    </row>
    <row r="315" spans="1:16" ht="15.75" customHeight="1">
      <c r="A315" s="55" t="s">
        <v>23</v>
      </c>
      <c r="B315" s="103">
        <v>6068</v>
      </c>
      <c r="C315" s="108">
        <v>845.013</v>
      </c>
      <c r="D315" s="108">
        <v>586.88</v>
      </c>
      <c r="E315" s="103">
        <v>8035</v>
      </c>
      <c r="F315" s="108">
        <v>1243.2140000000002</v>
      </c>
      <c r="G315" s="103">
        <v>2</v>
      </c>
      <c r="H315" s="108">
        <v>37.088</v>
      </c>
      <c r="I315" s="108">
        <v>41.995</v>
      </c>
      <c r="J315" s="103">
        <v>42</v>
      </c>
      <c r="K315" s="108">
        <v>13.293</v>
      </c>
      <c r="L315" s="103">
        <f t="shared" si="48"/>
        <v>6070</v>
      </c>
      <c r="M315" s="103">
        <f t="shared" si="47"/>
        <v>882.101</v>
      </c>
      <c r="N315" s="103">
        <f t="shared" si="47"/>
        <v>628.875</v>
      </c>
      <c r="O315" s="103">
        <f t="shared" si="47"/>
        <v>8077</v>
      </c>
      <c r="P315" s="103">
        <f t="shared" si="47"/>
        <v>1256.507</v>
      </c>
    </row>
    <row r="316" spans="1:16" ht="15.75" customHeight="1">
      <c r="A316" s="55" t="s">
        <v>28</v>
      </c>
      <c r="B316" s="103">
        <v>4219</v>
      </c>
      <c r="C316" s="108">
        <v>304.63599999999997</v>
      </c>
      <c r="D316" s="108">
        <v>220.52500000000003</v>
      </c>
      <c r="E316" s="103">
        <v>4855</v>
      </c>
      <c r="F316" s="108">
        <v>332.1050000000001</v>
      </c>
      <c r="G316" s="103">
        <v>69</v>
      </c>
      <c r="H316" s="108">
        <v>1936.683</v>
      </c>
      <c r="I316" s="108">
        <v>1242.9260000000002</v>
      </c>
      <c r="J316" s="103">
        <v>53</v>
      </c>
      <c r="K316" s="108">
        <v>694.8890000000001</v>
      </c>
      <c r="L316" s="103">
        <f t="shared" si="48"/>
        <v>4288</v>
      </c>
      <c r="M316" s="103">
        <f t="shared" si="47"/>
        <v>2241.319</v>
      </c>
      <c r="N316" s="103">
        <f t="shared" si="47"/>
        <v>1463.4510000000002</v>
      </c>
      <c r="O316" s="103">
        <f t="shared" si="47"/>
        <v>4908</v>
      </c>
      <c r="P316" s="103">
        <f t="shared" si="47"/>
        <v>1026.9940000000001</v>
      </c>
    </row>
    <row r="317" spans="1:16" ht="15.75" customHeight="1">
      <c r="A317" s="55" t="s">
        <v>33</v>
      </c>
      <c r="B317" s="103">
        <v>876</v>
      </c>
      <c r="C317" s="108">
        <v>285.389</v>
      </c>
      <c r="D317" s="108">
        <v>201.718</v>
      </c>
      <c r="E317" s="103">
        <v>2840</v>
      </c>
      <c r="F317" s="108">
        <v>563.153</v>
      </c>
      <c r="G317" s="103">
        <v>51</v>
      </c>
      <c r="H317" s="108">
        <v>12.6</v>
      </c>
      <c r="I317" s="108">
        <v>3.053</v>
      </c>
      <c r="J317" s="103">
        <v>57</v>
      </c>
      <c r="K317" s="108">
        <v>19.648</v>
      </c>
      <c r="L317" s="103">
        <f t="shared" si="48"/>
        <v>927</v>
      </c>
      <c r="M317" s="103">
        <f t="shared" si="47"/>
        <v>297.98900000000003</v>
      </c>
      <c r="N317" s="103">
        <f t="shared" si="47"/>
        <v>204.771</v>
      </c>
      <c r="O317" s="103">
        <f t="shared" si="47"/>
        <v>2897</v>
      </c>
      <c r="P317" s="103">
        <f t="shared" si="47"/>
        <v>582.801</v>
      </c>
    </row>
    <row r="318" spans="1:16" ht="15.75" customHeight="1">
      <c r="A318" s="55" t="s">
        <v>38</v>
      </c>
      <c r="B318" s="103">
        <v>105</v>
      </c>
      <c r="C318" s="108">
        <v>14.409</v>
      </c>
      <c r="D318" s="108">
        <v>211.728</v>
      </c>
      <c r="E318" s="103">
        <v>158</v>
      </c>
      <c r="F318" s="108">
        <v>26.123000000000005</v>
      </c>
      <c r="G318" s="103">
        <v>18</v>
      </c>
      <c r="H318" s="108">
        <v>21.023</v>
      </c>
      <c r="I318" s="108">
        <v>15.885</v>
      </c>
      <c r="J318" s="103">
        <v>20</v>
      </c>
      <c r="K318" s="108">
        <v>8.836</v>
      </c>
      <c r="L318" s="103">
        <f t="shared" si="48"/>
        <v>123</v>
      </c>
      <c r="M318" s="103">
        <f t="shared" si="47"/>
        <v>35.432</v>
      </c>
      <c r="N318" s="103">
        <f t="shared" si="47"/>
        <v>227.613</v>
      </c>
      <c r="O318" s="103">
        <f t="shared" si="47"/>
        <v>178</v>
      </c>
      <c r="P318" s="103">
        <f t="shared" si="47"/>
        <v>34.959</v>
      </c>
    </row>
    <row r="319" spans="1:16" ht="15.75" customHeight="1">
      <c r="A319" s="55" t="s">
        <v>137</v>
      </c>
      <c r="B319" s="103">
        <v>9310</v>
      </c>
      <c r="C319" s="108">
        <v>712.423</v>
      </c>
      <c r="D319" s="108">
        <v>464.715</v>
      </c>
      <c r="E319" s="103">
        <v>9184</v>
      </c>
      <c r="F319" s="108">
        <v>876.894</v>
      </c>
      <c r="G319" s="103">
        <v>165</v>
      </c>
      <c r="H319" s="108">
        <v>110.628</v>
      </c>
      <c r="I319" s="108">
        <v>103.874</v>
      </c>
      <c r="J319" s="103">
        <v>283</v>
      </c>
      <c r="K319" s="108">
        <v>78.356</v>
      </c>
      <c r="L319" s="103">
        <f t="shared" si="48"/>
        <v>9475</v>
      </c>
      <c r="M319" s="103">
        <f t="shared" si="47"/>
        <v>823.051</v>
      </c>
      <c r="N319" s="103">
        <f t="shared" si="47"/>
        <v>568.5889999999999</v>
      </c>
      <c r="O319" s="103">
        <f t="shared" si="47"/>
        <v>9467</v>
      </c>
      <c r="P319" s="103">
        <f t="shared" si="47"/>
        <v>955.25</v>
      </c>
    </row>
    <row r="320" spans="1:16" ht="15.75" customHeight="1">
      <c r="A320" s="55" t="s">
        <v>176</v>
      </c>
      <c r="B320" s="103">
        <v>721</v>
      </c>
      <c r="C320" s="108">
        <v>3988.2599999999998</v>
      </c>
      <c r="D320" s="108">
        <v>2187.108</v>
      </c>
      <c r="E320" s="103">
        <v>975</v>
      </c>
      <c r="F320" s="108">
        <v>831.971</v>
      </c>
      <c r="G320" s="103">
        <v>218</v>
      </c>
      <c r="H320" s="108">
        <v>32268.116</v>
      </c>
      <c r="I320" s="108">
        <v>29983.629</v>
      </c>
      <c r="J320" s="103">
        <v>632</v>
      </c>
      <c r="K320" s="108">
        <v>4107.845</v>
      </c>
      <c r="L320" s="103">
        <f t="shared" si="48"/>
        <v>939</v>
      </c>
      <c r="M320" s="103">
        <f t="shared" si="47"/>
        <v>36256.376000000004</v>
      </c>
      <c r="N320" s="103">
        <f t="shared" si="47"/>
        <v>32170.737</v>
      </c>
      <c r="O320" s="103">
        <f t="shared" si="47"/>
        <v>1607</v>
      </c>
      <c r="P320" s="103">
        <f t="shared" si="47"/>
        <v>4939.816000000001</v>
      </c>
    </row>
    <row r="321" spans="1:16" ht="15.75" customHeight="1">
      <c r="A321" s="55" t="s">
        <v>138</v>
      </c>
      <c r="B321" s="103">
        <v>4115</v>
      </c>
      <c r="C321" s="108">
        <v>301.858</v>
      </c>
      <c r="D321" s="108">
        <v>80.85699999999999</v>
      </c>
      <c r="E321" s="103">
        <v>4229</v>
      </c>
      <c r="F321" s="108">
        <v>363.37899999999996</v>
      </c>
      <c r="G321" s="103">
        <v>7</v>
      </c>
      <c r="H321" s="108">
        <v>1.397</v>
      </c>
      <c r="I321" s="108">
        <v>0.748</v>
      </c>
      <c r="J321" s="103">
        <v>8</v>
      </c>
      <c r="K321" s="108">
        <v>0.773</v>
      </c>
      <c r="L321" s="103">
        <f t="shared" si="48"/>
        <v>4122</v>
      </c>
      <c r="M321" s="103">
        <f t="shared" si="47"/>
        <v>303.255</v>
      </c>
      <c r="N321" s="103">
        <f t="shared" si="47"/>
        <v>81.60499999999999</v>
      </c>
      <c r="O321" s="103">
        <f t="shared" si="47"/>
        <v>4237</v>
      </c>
      <c r="P321" s="103">
        <f t="shared" si="47"/>
        <v>364.152</v>
      </c>
    </row>
    <row r="322" spans="1:16" ht="15.75" customHeight="1">
      <c r="A322" s="55" t="s">
        <v>52</v>
      </c>
      <c r="B322" s="103">
        <v>12486</v>
      </c>
      <c r="C322" s="108">
        <v>1285.5259999999998</v>
      </c>
      <c r="D322" s="108">
        <v>846.19</v>
      </c>
      <c r="E322" s="103">
        <v>14730</v>
      </c>
      <c r="F322" s="108">
        <v>1787.424</v>
      </c>
      <c r="G322" s="103">
        <v>554</v>
      </c>
      <c r="H322" s="108">
        <v>118.231</v>
      </c>
      <c r="I322" s="108">
        <v>95.731</v>
      </c>
      <c r="J322" s="103">
        <v>945</v>
      </c>
      <c r="K322" s="108">
        <v>155.808</v>
      </c>
      <c r="L322" s="103">
        <f t="shared" si="48"/>
        <v>13040</v>
      </c>
      <c r="M322" s="103">
        <f t="shared" si="47"/>
        <v>1403.7569999999998</v>
      </c>
      <c r="N322" s="103">
        <f t="shared" si="47"/>
        <v>941.921</v>
      </c>
      <c r="O322" s="103">
        <f t="shared" si="47"/>
        <v>15675</v>
      </c>
      <c r="P322" s="103">
        <f t="shared" si="47"/>
        <v>1943.232</v>
      </c>
    </row>
    <row r="323" spans="1:16" ht="15.75" customHeight="1">
      <c r="A323" s="55" t="s">
        <v>57</v>
      </c>
      <c r="B323" s="103">
        <v>13667</v>
      </c>
      <c r="C323" s="108">
        <v>865.4770000000001</v>
      </c>
      <c r="D323" s="108">
        <v>655.309</v>
      </c>
      <c r="E323" s="103">
        <v>13468</v>
      </c>
      <c r="F323" s="108">
        <v>873.335</v>
      </c>
      <c r="G323" s="103">
        <v>146</v>
      </c>
      <c r="H323" s="108">
        <v>38.79</v>
      </c>
      <c r="I323" s="108">
        <v>28.617</v>
      </c>
      <c r="J323" s="103">
        <v>157</v>
      </c>
      <c r="K323" s="108">
        <v>27.718999999999998</v>
      </c>
      <c r="L323" s="103">
        <f t="shared" si="48"/>
        <v>13813</v>
      </c>
      <c r="M323" s="103">
        <f t="shared" si="47"/>
        <v>904.267</v>
      </c>
      <c r="N323" s="103">
        <f t="shared" si="47"/>
        <v>683.9259999999999</v>
      </c>
      <c r="O323" s="103">
        <f t="shared" si="47"/>
        <v>13625</v>
      </c>
      <c r="P323" s="103">
        <f t="shared" si="47"/>
        <v>901.0540000000001</v>
      </c>
    </row>
    <row r="324" spans="1:16" ht="15.75" customHeight="1">
      <c r="A324" s="55" t="s">
        <v>62</v>
      </c>
      <c r="B324" s="103">
        <v>11389</v>
      </c>
      <c r="C324" s="108">
        <v>572.681</v>
      </c>
      <c r="D324" s="108">
        <v>387.56800000000004</v>
      </c>
      <c r="E324" s="103">
        <v>11337</v>
      </c>
      <c r="F324" s="108">
        <v>578.517</v>
      </c>
      <c r="G324" s="103">
        <v>73</v>
      </c>
      <c r="H324" s="108">
        <v>31.38</v>
      </c>
      <c r="I324" s="108">
        <v>78.136</v>
      </c>
      <c r="J324" s="103">
        <v>115</v>
      </c>
      <c r="K324" s="108">
        <v>36.824</v>
      </c>
      <c r="L324" s="103">
        <f t="shared" si="48"/>
        <v>11462</v>
      </c>
      <c r="M324" s="103">
        <f t="shared" si="47"/>
        <v>604.061</v>
      </c>
      <c r="N324" s="103">
        <f t="shared" si="47"/>
        <v>465.70400000000006</v>
      </c>
      <c r="O324" s="103">
        <f t="shared" si="47"/>
        <v>11452</v>
      </c>
      <c r="P324" s="103">
        <f t="shared" si="47"/>
        <v>615.341</v>
      </c>
    </row>
    <row r="325" spans="1:16" ht="15.75" customHeight="1">
      <c r="A325" s="55" t="s">
        <v>67</v>
      </c>
      <c r="B325" s="103">
        <v>16267</v>
      </c>
      <c r="C325" s="108">
        <v>994.6080000000001</v>
      </c>
      <c r="D325" s="108">
        <v>496.934</v>
      </c>
      <c r="E325" s="103">
        <v>17363</v>
      </c>
      <c r="F325" s="108">
        <v>1115.17</v>
      </c>
      <c r="G325" s="103">
        <v>81</v>
      </c>
      <c r="H325" s="108">
        <v>85.76100000000002</v>
      </c>
      <c r="I325" s="108">
        <v>55.929</v>
      </c>
      <c r="J325" s="103">
        <v>44</v>
      </c>
      <c r="K325" s="108">
        <v>65.42700000000002</v>
      </c>
      <c r="L325" s="103">
        <f t="shared" si="48"/>
        <v>16348</v>
      </c>
      <c r="M325" s="103">
        <f t="shared" si="47"/>
        <v>1080.3690000000001</v>
      </c>
      <c r="N325" s="103">
        <f t="shared" si="47"/>
        <v>552.863</v>
      </c>
      <c r="O325" s="103">
        <f t="shared" si="47"/>
        <v>17407</v>
      </c>
      <c r="P325" s="103">
        <f t="shared" si="47"/>
        <v>1180.5970000000002</v>
      </c>
    </row>
    <row r="326" spans="1:16" ht="15.75" customHeight="1">
      <c r="A326" s="55" t="s">
        <v>71</v>
      </c>
      <c r="B326" s="103">
        <v>6983</v>
      </c>
      <c r="C326" s="108">
        <v>453.792</v>
      </c>
      <c r="D326" s="108">
        <v>214.78699999999998</v>
      </c>
      <c r="E326" s="103">
        <v>7950</v>
      </c>
      <c r="F326" s="108">
        <v>562.865</v>
      </c>
      <c r="G326" s="103">
        <v>20</v>
      </c>
      <c r="H326" s="108">
        <v>107.242</v>
      </c>
      <c r="I326" s="108">
        <v>86.99</v>
      </c>
      <c r="J326" s="103">
        <v>34</v>
      </c>
      <c r="K326" s="108">
        <v>30.076999999999998</v>
      </c>
      <c r="L326" s="103">
        <f t="shared" si="48"/>
        <v>7003</v>
      </c>
      <c r="M326" s="103">
        <f t="shared" si="47"/>
        <v>561.034</v>
      </c>
      <c r="N326" s="103">
        <f t="shared" si="47"/>
        <v>301.777</v>
      </c>
      <c r="O326" s="103">
        <f t="shared" si="47"/>
        <v>7984</v>
      </c>
      <c r="P326" s="103">
        <f t="shared" si="47"/>
        <v>592.942</v>
      </c>
    </row>
    <row r="327" spans="1:16" ht="15.75" customHeight="1">
      <c r="A327" s="55" t="s">
        <v>76</v>
      </c>
      <c r="B327" s="103">
        <v>10365</v>
      </c>
      <c r="C327" s="108">
        <v>946.355</v>
      </c>
      <c r="D327" s="108">
        <v>591.688</v>
      </c>
      <c r="E327" s="103">
        <v>11084</v>
      </c>
      <c r="F327" s="108">
        <v>1281.586</v>
      </c>
      <c r="G327" s="103">
        <v>152</v>
      </c>
      <c r="H327" s="108">
        <v>200.208</v>
      </c>
      <c r="I327" s="108">
        <v>219.69100000000003</v>
      </c>
      <c r="J327" s="103">
        <v>238</v>
      </c>
      <c r="K327" s="108">
        <v>89.49999999999999</v>
      </c>
      <c r="L327" s="103">
        <f t="shared" si="48"/>
        <v>10517</v>
      </c>
      <c r="M327" s="103">
        <f t="shared" si="47"/>
        <v>1146.563</v>
      </c>
      <c r="N327" s="103">
        <f t="shared" si="47"/>
        <v>811.379</v>
      </c>
      <c r="O327" s="103">
        <f t="shared" si="47"/>
        <v>11322</v>
      </c>
      <c r="P327" s="103">
        <f t="shared" si="47"/>
        <v>1371.086</v>
      </c>
    </row>
    <row r="328" spans="1:16" ht="15.75" customHeight="1">
      <c r="A328" s="55" t="s">
        <v>80</v>
      </c>
      <c r="B328" s="103">
        <v>6652</v>
      </c>
      <c r="C328" s="108">
        <v>638.5949999999999</v>
      </c>
      <c r="D328" s="108">
        <v>433.23100000000005</v>
      </c>
      <c r="E328" s="103">
        <v>10029</v>
      </c>
      <c r="F328" s="108">
        <v>1117.951</v>
      </c>
      <c r="G328" s="103">
        <v>97</v>
      </c>
      <c r="H328" s="108">
        <v>77.952</v>
      </c>
      <c r="I328" s="108">
        <v>92.318</v>
      </c>
      <c r="J328" s="103">
        <v>321</v>
      </c>
      <c r="K328" s="108">
        <v>78.801</v>
      </c>
      <c r="L328" s="103">
        <f t="shared" si="48"/>
        <v>6749</v>
      </c>
      <c r="M328" s="103">
        <f t="shared" si="47"/>
        <v>716.5469999999999</v>
      </c>
      <c r="N328" s="103">
        <f t="shared" si="47"/>
        <v>525.5490000000001</v>
      </c>
      <c r="O328" s="103">
        <f t="shared" si="47"/>
        <v>10350</v>
      </c>
      <c r="P328" s="103">
        <f t="shared" si="47"/>
        <v>1196.752</v>
      </c>
    </row>
    <row r="329" spans="1:16" ht="15.75" customHeight="1">
      <c r="A329" s="55" t="s">
        <v>84</v>
      </c>
      <c r="B329" s="103">
        <v>4321</v>
      </c>
      <c r="C329" s="108">
        <v>435.58899999999994</v>
      </c>
      <c r="D329" s="108">
        <v>222.187</v>
      </c>
      <c r="E329" s="103">
        <v>5260</v>
      </c>
      <c r="F329" s="108">
        <v>642.724</v>
      </c>
      <c r="G329" s="103">
        <v>105</v>
      </c>
      <c r="H329" s="108">
        <v>35.135999999999996</v>
      </c>
      <c r="I329" s="108">
        <v>26.017</v>
      </c>
      <c r="J329" s="103">
        <v>130</v>
      </c>
      <c r="K329" s="108">
        <v>37.4</v>
      </c>
      <c r="L329" s="103">
        <f t="shared" si="48"/>
        <v>4426</v>
      </c>
      <c r="M329" s="103">
        <f t="shared" si="47"/>
        <v>470.7249999999999</v>
      </c>
      <c r="N329" s="103">
        <f t="shared" si="47"/>
        <v>248.204</v>
      </c>
      <c r="O329" s="103">
        <f t="shared" si="47"/>
        <v>5390</v>
      </c>
      <c r="P329" s="103">
        <f t="shared" si="47"/>
        <v>680.124</v>
      </c>
    </row>
    <row r="330" spans="1:16" ht="15.75" customHeight="1">
      <c r="A330" s="55" t="s">
        <v>154</v>
      </c>
      <c r="B330" s="103">
        <v>355</v>
      </c>
      <c r="C330" s="108">
        <v>64.462</v>
      </c>
      <c r="D330" s="108">
        <v>48.031</v>
      </c>
      <c r="E330" s="103">
        <v>875</v>
      </c>
      <c r="F330" s="108">
        <v>204.47299999999998</v>
      </c>
      <c r="G330" s="103">
        <v>0</v>
      </c>
      <c r="H330" s="108">
        <v>0</v>
      </c>
      <c r="I330" s="108">
        <v>0.2</v>
      </c>
      <c r="J330" s="103">
        <v>3</v>
      </c>
      <c r="K330" s="108">
        <v>0.475</v>
      </c>
      <c r="L330" s="103">
        <f t="shared" si="48"/>
        <v>355</v>
      </c>
      <c r="M330" s="103">
        <f t="shared" si="47"/>
        <v>64.462</v>
      </c>
      <c r="N330" s="103">
        <f t="shared" si="47"/>
        <v>48.231</v>
      </c>
      <c r="O330" s="103">
        <f t="shared" si="47"/>
        <v>878</v>
      </c>
      <c r="P330" s="103">
        <f t="shared" si="47"/>
        <v>204.94799999999998</v>
      </c>
    </row>
    <row r="331" spans="1:16" ht="15.75" customHeight="1">
      <c r="A331" s="55" t="s">
        <v>88</v>
      </c>
      <c r="B331" s="103">
        <v>6715</v>
      </c>
      <c r="C331" s="108">
        <v>574.1610000000001</v>
      </c>
      <c r="D331" s="108">
        <v>362.06</v>
      </c>
      <c r="E331" s="103">
        <v>7670</v>
      </c>
      <c r="F331" s="108">
        <v>632.594</v>
      </c>
      <c r="G331" s="103">
        <v>25</v>
      </c>
      <c r="H331" s="108">
        <v>5476.615000000001</v>
      </c>
      <c r="I331" s="108">
        <v>5279.435</v>
      </c>
      <c r="J331" s="103">
        <v>9</v>
      </c>
      <c r="K331" s="108">
        <v>209.55599999999998</v>
      </c>
      <c r="L331" s="103">
        <f t="shared" si="48"/>
        <v>6740</v>
      </c>
      <c r="M331" s="103">
        <f t="shared" si="47"/>
        <v>6050.776000000001</v>
      </c>
      <c r="N331" s="103">
        <f t="shared" si="47"/>
        <v>5641.495000000001</v>
      </c>
      <c r="O331" s="103">
        <f t="shared" si="47"/>
        <v>7679</v>
      </c>
      <c r="P331" s="103">
        <f t="shared" si="47"/>
        <v>842.1500000000001</v>
      </c>
    </row>
    <row r="332" spans="1:16" ht="15.75" customHeight="1">
      <c r="A332" s="55" t="s">
        <v>92</v>
      </c>
      <c r="B332" s="103">
        <v>7299</v>
      </c>
      <c r="C332" s="108">
        <v>403.39099999999996</v>
      </c>
      <c r="D332" s="108">
        <v>272.12</v>
      </c>
      <c r="E332" s="103">
        <v>8180</v>
      </c>
      <c r="F332" s="108">
        <v>459.74999999999994</v>
      </c>
      <c r="G332" s="103">
        <v>49</v>
      </c>
      <c r="H332" s="108">
        <v>78.131</v>
      </c>
      <c r="I332" s="108">
        <v>84.59700000000001</v>
      </c>
      <c r="J332" s="103">
        <v>34</v>
      </c>
      <c r="K332" s="108">
        <v>26.355000000000004</v>
      </c>
      <c r="L332" s="103">
        <f t="shared" si="48"/>
        <v>7348</v>
      </c>
      <c r="M332" s="103">
        <f t="shared" si="47"/>
        <v>481.52199999999993</v>
      </c>
      <c r="N332" s="103">
        <f t="shared" si="47"/>
        <v>356.717</v>
      </c>
      <c r="O332" s="103">
        <f t="shared" si="47"/>
        <v>8214</v>
      </c>
      <c r="P332" s="103">
        <f t="shared" si="47"/>
        <v>486.10499999999996</v>
      </c>
    </row>
    <row r="333" spans="1:16" ht="15.75" customHeight="1">
      <c r="A333" s="55" t="s">
        <v>96</v>
      </c>
      <c r="B333" s="103">
        <v>2757</v>
      </c>
      <c r="C333" s="108">
        <v>165.188</v>
      </c>
      <c r="D333" s="108">
        <v>115.475</v>
      </c>
      <c r="E333" s="103">
        <v>2997</v>
      </c>
      <c r="F333" s="108">
        <v>187.677</v>
      </c>
      <c r="G333" s="103">
        <v>4</v>
      </c>
      <c r="H333" s="108">
        <v>43.202999999999996</v>
      </c>
      <c r="I333" s="108">
        <v>37.85</v>
      </c>
      <c r="J333" s="103">
        <v>31</v>
      </c>
      <c r="K333" s="108">
        <v>22.518</v>
      </c>
      <c r="L333" s="103">
        <f t="shared" si="48"/>
        <v>2761</v>
      </c>
      <c r="M333" s="103">
        <f t="shared" si="47"/>
        <v>208.391</v>
      </c>
      <c r="N333" s="103">
        <f t="shared" si="47"/>
        <v>153.325</v>
      </c>
      <c r="O333" s="103">
        <f t="shared" si="47"/>
        <v>3028</v>
      </c>
      <c r="P333" s="103">
        <f t="shared" si="47"/>
        <v>210.195</v>
      </c>
    </row>
    <row r="334" spans="1:16" ht="15.75" customHeight="1">
      <c r="A334" s="55" t="s">
        <v>99</v>
      </c>
      <c r="B334" s="103">
        <v>7094</v>
      </c>
      <c r="C334" s="108">
        <v>458.35400000000004</v>
      </c>
      <c r="D334" s="108">
        <v>183.404</v>
      </c>
      <c r="E334" s="103">
        <v>7286</v>
      </c>
      <c r="F334" s="108">
        <v>442.49</v>
      </c>
      <c r="G334" s="103">
        <v>18</v>
      </c>
      <c r="H334" s="108">
        <v>6.879</v>
      </c>
      <c r="I334" s="108">
        <v>8.358</v>
      </c>
      <c r="J334" s="103">
        <v>18</v>
      </c>
      <c r="K334" s="108">
        <v>2.45</v>
      </c>
      <c r="L334" s="103">
        <f t="shared" si="48"/>
        <v>7112</v>
      </c>
      <c r="M334" s="103">
        <f t="shared" si="47"/>
        <v>465.23300000000006</v>
      </c>
      <c r="N334" s="103">
        <f t="shared" si="47"/>
        <v>191.762</v>
      </c>
      <c r="O334" s="103">
        <f t="shared" si="47"/>
        <v>7304</v>
      </c>
      <c r="P334" s="103">
        <f t="shared" si="47"/>
        <v>444.94</v>
      </c>
    </row>
    <row r="335" spans="1:16" ht="15.75" customHeight="1">
      <c r="A335" s="55" t="s">
        <v>103</v>
      </c>
      <c r="B335" s="103">
        <v>2261</v>
      </c>
      <c r="C335" s="108">
        <v>137.874</v>
      </c>
      <c r="D335" s="108">
        <v>95.348</v>
      </c>
      <c r="E335" s="103">
        <v>1891</v>
      </c>
      <c r="F335" s="108">
        <v>127.332</v>
      </c>
      <c r="G335" s="103">
        <v>7</v>
      </c>
      <c r="H335" s="108">
        <v>7.625</v>
      </c>
      <c r="I335" s="108">
        <v>7.392</v>
      </c>
      <c r="J335" s="103">
        <v>11</v>
      </c>
      <c r="K335" s="108">
        <v>20.499</v>
      </c>
      <c r="L335" s="103">
        <f t="shared" si="48"/>
        <v>2268</v>
      </c>
      <c r="M335" s="103">
        <f t="shared" si="47"/>
        <v>145.499</v>
      </c>
      <c r="N335" s="103">
        <f t="shared" si="47"/>
        <v>102.74</v>
      </c>
      <c r="O335" s="103">
        <f t="shared" si="47"/>
        <v>1902</v>
      </c>
      <c r="P335" s="103">
        <f t="shared" si="47"/>
        <v>147.831</v>
      </c>
    </row>
    <row r="336" spans="1:16" ht="15.75" customHeight="1" thickBot="1">
      <c r="A336" s="153" t="s">
        <v>107</v>
      </c>
      <c r="B336" s="154">
        <v>13894</v>
      </c>
      <c r="C336" s="155">
        <v>822.9440000000001</v>
      </c>
      <c r="D336" s="155">
        <v>342.888</v>
      </c>
      <c r="E336" s="154">
        <v>14356</v>
      </c>
      <c r="F336" s="155">
        <v>920.899</v>
      </c>
      <c r="G336" s="154">
        <v>26</v>
      </c>
      <c r="H336" s="155">
        <v>17.323</v>
      </c>
      <c r="I336" s="155">
        <v>22.488999999999997</v>
      </c>
      <c r="J336" s="154">
        <v>47</v>
      </c>
      <c r="K336" s="155">
        <v>28.256</v>
      </c>
      <c r="L336" s="154">
        <v>13920</v>
      </c>
      <c r="M336" s="154">
        <v>840.267</v>
      </c>
      <c r="N336" s="154">
        <v>365.37699999999995</v>
      </c>
      <c r="O336" s="154">
        <v>14403</v>
      </c>
      <c r="P336" s="154">
        <v>949.155</v>
      </c>
    </row>
    <row r="337" spans="1:16" ht="15.75" customHeight="1" thickBot="1" thickTop="1">
      <c r="A337" s="69" t="s">
        <v>3</v>
      </c>
      <c r="B337" s="106">
        <f aca="true" t="shared" si="49" ref="B337:K337">SUM(B313:B336)</f>
        <v>152489</v>
      </c>
      <c r="C337" s="106">
        <f t="shared" si="49"/>
        <v>15655.103999999998</v>
      </c>
      <c r="D337" s="106">
        <f t="shared" si="49"/>
        <v>9453.994000000002</v>
      </c>
      <c r="E337" s="106">
        <f t="shared" si="49"/>
        <v>170452</v>
      </c>
      <c r="F337" s="106">
        <f t="shared" si="49"/>
        <v>15693.941999999997</v>
      </c>
      <c r="G337" s="106">
        <f t="shared" si="49"/>
        <v>1990</v>
      </c>
      <c r="H337" s="106">
        <f t="shared" si="49"/>
        <v>40757.94999999999</v>
      </c>
      <c r="I337" s="106">
        <f t="shared" si="49"/>
        <v>37557.837999999996</v>
      </c>
      <c r="J337" s="106">
        <f t="shared" si="49"/>
        <v>3339</v>
      </c>
      <c r="K337" s="106">
        <f t="shared" si="49"/>
        <v>5792.21</v>
      </c>
      <c r="L337" s="106">
        <f t="shared" si="48"/>
        <v>154479</v>
      </c>
      <c r="M337" s="106">
        <f t="shared" si="47"/>
        <v>56413.05399999999</v>
      </c>
      <c r="N337" s="106">
        <f t="shared" si="47"/>
        <v>47011.831999999995</v>
      </c>
      <c r="O337" s="106">
        <f t="shared" si="47"/>
        <v>173791</v>
      </c>
      <c r="P337" s="106">
        <f t="shared" si="47"/>
        <v>21486.152</v>
      </c>
    </row>
    <row r="338" spans="1:16" ht="15.75" customHeight="1" thickBot="1">
      <c r="A338" s="69" t="s">
        <v>159</v>
      </c>
      <c r="B338" s="107">
        <v>146091</v>
      </c>
      <c r="C338" s="102">
        <v>3930.543</v>
      </c>
      <c r="D338" s="102">
        <v>2831.825</v>
      </c>
      <c r="E338" s="107">
        <v>146805</v>
      </c>
      <c r="F338" s="102">
        <v>3066.763</v>
      </c>
      <c r="G338" s="107">
        <v>0</v>
      </c>
      <c r="H338" s="102">
        <v>0</v>
      </c>
      <c r="I338" s="102">
        <v>0</v>
      </c>
      <c r="J338" s="107">
        <v>0</v>
      </c>
      <c r="K338" s="102">
        <v>0</v>
      </c>
      <c r="L338" s="107">
        <f t="shared" si="48"/>
        <v>146091</v>
      </c>
      <c r="M338" s="102">
        <f t="shared" si="47"/>
        <v>3930.543</v>
      </c>
      <c r="N338" s="102">
        <f t="shared" si="47"/>
        <v>2831.825</v>
      </c>
      <c r="O338" s="107">
        <f t="shared" si="47"/>
        <v>146805</v>
      </c>
      <c r="P338" s="102">
        <f t="shared" si="47"/>
        <v>3066.763</v>
      </c>
    </row>
    <row r="339" spans="1:16" ht="15.75" customHeight="1" thickBot="1">
      <c r="A339" s="69" t="s">
        <v>165</v>
      </c>
      <c r="B339" s="106">
        <f aca="true" t="shared" si="50" ref="B339:K339">B337+B338</f>
        <v>298580</v>
      </c>
      <c r="C339" s="112">
        <f t="shared" si="50"/>
        <v>19585.646999999997</v>
      </c>
      <c r="D339" s="112">
        <f t="shared" si="50"/>
        <v>12285.819000000003</v>
      </c>
      <c r="E339" s="106">
        <f t="shared" si="50"/>
        <v>317257</v>
      </c>
      <c r="F339" s="112">
        <f t="shared" si="50"/>
        <v>18760.704999999998</v>
      </c>
      <c r="G339" s="106">
        <f t="shared" si="50"/>
        <v>1990</v>
      </c>
      <c r="H339" s="112">
        <f t="shared" si="50"/>
        <v>40757.94999999999</v>
      </c>
      <c r="I339" s="112">
        <f t="shared" si="50"/>
        <v>37557.837999999996</v>
      </c>
      <c r="J339" s="106">
        <f t="shared" si="50"/>
        <v>3339</v>
      </c>
      <c r="K339" s="112">
        <f t="shared" si="50"/>
        <v>5792.21</v>
      </c>
      <c r="L339" s="106">
        <f t="shared" si="48"/>
        <v>300570</v>
      </c>
      <c r="M339" s="112">
        <f t="shared" si="47"/>
        <v>60343.59699999999</v>
      </c>
      <c r="N339" s="112">
        <f t="shared" si="47"/>
        <v>49843.657</v>
      </c>
      <c r="O339" s="106">
        <f t="shared" si="47"/>
        <v>320596</v>
      </c>
      <c r="P339" s="112">
        <f t="shared" si="47"/>
        <v>24552.914999999997</v>
      </c>
    </row>
    <row r="340" spans="1:16" ht="15.75" customHeight="1">
      <c r="A340" s="53"/>
      <c r="B340" s="41"/>
      <c r="C340" s="36"/>
      <c r="D340" s="36"/>
      <c r="E340" s="36"/>
      <c r="F340" s="36"/>
      <c r="G340" s="41"/>
      <c r="H340" s="36"/>
      <c r="I340" s="36"/>
      <c r="J340" s="36"/>
      <c r="K340" s="36"/>
      <c r="L340" s="41"/>
      <c r="M340" s="36"/>
      <c r="N340" s="36"/>
      <c r="O340" s="36"/>
      <c r="P340" s="36"/>
    </row>
    <row r="341" spans="1:16" ht="15.75" customHeight="1">
      <c r="A341" s="53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63"/>
      <c r="M341" s="63"/>
      <c r="N341" s="63"/>
      <c r="O341" s="63"/>
      <c r="P341" s="63"/>
    </row>
    <row r="342" spans="1:16" ht="15.75" customHeight="1">
      <c r="A342" s="53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41"/>
      <c r="M342" s="36"/>
      <c r="N342" s="36"/>
      <c r="O342" s="36"/>
      <c r="P342" s="36"/>
    </row>
    <row r="343" spans="1:16" ht="15.75" customHeight="1">
      <c r="A343" s="53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41"/>
      <c r="M343" s="36"/>
      <c r="N343" s="36"/>
      <c r="O343" s="36"/>
      <c r="P343" s="36"/>
    </row>
    <row r="344" spans="1:16" ht="15.75" customHeight="1">
      <c r="A344" s="53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41"/>
      <c r="M344" s="36"/>
      <c r="N344" s="36"/>
      <c r="O344" s="36"/>
      <c r="P344" s="36"/>
    </row>
    <row r="345" spans="1:16" ht="15.75" customHeight="1">
      <c r="A345" s="53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41"/>
      <c r="M345" s="36"/>
      <c r="N345" s="36"/>
      <c r="O345" s="36"/>
      <c r="P345" s="36"/>
    </row>
    <row r="346" spans="1:16" ht="15.75" customHeight="1">
      <c r="A346" s="53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41"/>
      <c r="M346" s="36"/>
      <c r="N346" s="36"/>
      <c r="O346" s="36"/>
      <c r="P346" s="36"/>
    </row>
    <row r="347" spans="1:16" ht="15.75" customHeight="1">
      <c r="A347" s="53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41"/>
      <c r="M347" s="36"/>
      <c r="N347" s="36"/>
      <c r="O347" s="36"/>
      <c r="P347" s="36"/>
    </row>
    <row r="348" spans="1:16" ht="15.75" customHeight="1">
      <c r="A348" s="53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41"/>
      <c r="M348" s="36"/>
      <c r="N348" s="36"/>
      <c r="O348" s="36"/>
      <c r="P348" s="36"/>
    </row>
    <row r="349" spans="1:16" ht="15.75" customHeight="1">
      <c r="A349" s="53"/>
      <c r="B349" s="41"/>
      <c r="C349" s="36"/>
      <c r="D349" s="36"/>
      <c r="E349" s="36"/>
      <c r="F349" s="36"/>
      <c r="G349" s="41"/>
      <c r="H349" s="36"/>
      <c r="I349" s="36"/>
      <c r="J349" s="36"/>
      <c r="K349" s="36"/>
      <c r="L349" s="41"/>
      <c r="M349" s="36"/>
      <c r="N349" s="36"/>
      <c r="O349" s="36"/>
      <c r="P349" s="36"/>
    </row>
    <row r="350" spans="1:16" ht="15.75" customHeight="1">
      <c r="A350" s="53"/>
      <c r="B350" s="41"/>
      <c r="C350" s="36"/>
      <c r="D350" s="36"/>
      <c r="E350" s="36"/>
      <c r="F350" s="36"/>
      <c r="G350" s="41"/>
      <c r="H350" s="36"/>
      <c r="I350" s="36"/>
      <c r="J350" s="36"/>
      <c r="K350" s="36"/>
      <c r="L350" s="41"/>
      <c r="M350" s="36"/>
      <c r="N350" s="36"/>
      <c r="O350" s="36"/>
      <c r="P350" s="36"/>
    </row>
    <row r="351" spans="1:16" ht="15.75" customHeight="1">
      <c r="A351" s="53"/>
      <c r="B351" s="41"/>
      <c r="C351" s="36"/>
      <c r="D351" s="36"/>
      <c r="E351" s="36"/>
      <c r="F351" s="36"/>
      <c r="G351" s="41"/>
      <c r="H351" s="36"/>
      <c r="I351" s="36"/>
      <c r="J351" s="36"/>
      <c r="K351" s="36"/>
      <c r="L351" s="41"/>
      <c r="M351" s="36"/>
      <c r="N351" s="36"/>
      <c r="O351" s="36"/>
      <c r="P351" s="36"/>
    </row>
    <row r="352" spans="1:16" ht="15.75" customHeight="1">
      <c r="A352" s="53"/>
      <c r="B352" s="41"/>
      <c r="C352" s="36"/>
      <c r="D352" s="36"/>
      <c r="E352" s="36"/>
      <c r="F352" s="36"/>
      <c r="G352" s="41"/>
      <c r="H352" s="36"/>
      <c r="I352" s="36"/>
      <c r="J352" s="36"/>
      <c r="K352" s="36"/>
      <c r="L352" s="41"/>
      <c r="M352" s="36"/>
      <c r="N352" s="36"/>
      <c r="O352" s="36"/>
      <c r="P352" s="36"/>
    </row>
    <row r="353" spans="1:16" ht="15.75" customHeight="1">
      <c r="A353" s="53"/>
      <c r="B353" s="41"/>
      <c r="C353" s="36"/>
      <c r="D353" s="36"/>
      <c r="E353" s="36"/>
      <c r="F353" s="36"/>
      <c r="G353" s="41"/>
      <c r="H353" s="36"/>
      <c r="I353" s="36"/>
      <c r="J353" s="36"/>
      <c r="K353" s="36"/>
      <c r="L353" s="41"/>
      <c r="M353" s="36"/>
      <c r="N353" s="36"/>
      <c r="O353" s="36"/>
      <c r="P353" s="36"/>
    </row>
    <row r="354" spans="1:16" ht="15.75" customHeight="1">
      <c r="A354" s="53"/>
      <c r="B354" s="41"/>
      <c r="C354" s="36"/>
      <c r="D354" s="36"/>
      <c r="E354" s="36"/>
      <c r="F354" s="36"/>
      <c r="G354" s="41"/>
      <c r="H354" s="36"/>
      <c r="I354" s="36"/>
      <c r="J354" s="36"/>
      <c r="K354" s="36"/>
      <c r="L354" s="41"/>
      <c r="M354" s="36"/>
      <c r="N354" s="36"/>
      <c r="O354" s="36"/>
      <c r="P354" s="36"/>
    </row>
    <row r="355" spans="1:16" ht="15.75" customHeight="1">
      <c r="A355" s="53"/>
      <c r="B355" s="41"/>
      <c r="C355" s="36"/>
      <c r="D355" s="36"/>
      <c r="E355" s="36"/>
      <c r="F355" s="36"/>
      <c r="G355" s="41"/>
      <c r="H355" s="36"/>
      <c r="I355" s="36"/>
      <c r="J355" s="36"/>
      <c r="K355" s="36"/>
      <c r="L355" s="41"/>
      <c r="M355" s="36"/>
      <c r="N355" s="36"/>
      <c r="O355" s="36"/>
      <c r="P355" s="36"/>
    </row>
    <row r="356" spans="1:16" ht="15.75" customHeight="1">
      <c r="A356" s="53"/>
      <c r="B356" s="41"/>
      <c r="C356" s="36"/>
      <c r="D356" s="36"/>
      <c r="E356" s="36"/>
      <c r="F356" s="36"/>
      <c r="G356" s="41"/>
      <c r="H356" s="36"/>
      <c r="I356" s="36"/>
      <c r="J356" s="36"/>
      <c r="K356" s="36"/>
      <c r="L356" s="41"/>
      <c r="M356" s="36"/>
      <c r="N356" s="36"/>
      <c r="O356" s="36"/>
      <c r="P356" s="36"/>
    </row>
    <row r="357" spans="1:16" ht="15.75" customHeight="1">
      <c r="A357" s="197" t="s">
        <v>135</v>
      </c>
      <c r="B357" s="197"/>
      <c r="C357" s="197"/>
      <c r="D357" s="197"/>
      <c r="E357" s="197"/>
      <c r="F357" s="197"/>
      <c r="G357" s="197"/>
      <c r="H357" s="197"/>
      <c r="I357" s="197"/>
      <c r="J357" s="197"/>
      <c r="K357" s="197"/>
      <c r="L357" s="197"/>
      <c r="M357" s="197"/>
      <c r="N357" s="197"/>
      <c r="O357" s="197"/>
      <c r="P357" s="197"/>
    </row>
    <row r="358" spans="1:16" ht="15.75" customHeight="1">
      <c r="A358" s="197" t="s">
        <v>196</v>
      </c>
      <c r="B358" s="197"/>
      <c r="C358" s="197"/>
      <c r="D358" s="197"/>
      <c r="E358" s="197"/>
      <c r="F358" s="197"/>
      <c r="G358" s="197"/>
      <c r="H358" s="197"/>
      <c r="I358" s="197"/>
      <c r="J358" s="197"/>
      <c r="K358" s="197"/>
      <c r="L358" s="197"/>
      <c r="M358" s="197"/>
      <c r="N358" s="197"/>
      <c r="O358" s="197"/>
      <c r="P358" s="197"/>
    </row>
    <row r="359" spans="1:16" ht="15.75" customHeight="1">
      <c r="A359" s="5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</row>
    <row r="360" spans="1:16" ht="15.75" customHeight="1" thickBot="1">
      <c r="A360" s="53" t="s">
        <v>149</v>
      </c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26" t="s">
        <v>193</v>
      </c>
    </row>
    <row r="361" spans="1:16" ht="15.75" customHeight="1" thickBot="1">
      <c r="A361" s="209" t="s">
        <v>136</v>
      </c>
      <c r="B361" s="201" t="s">
        <v>4</v>
      </c>
      <c r="C361" s="202"/>
      <c r="D361" s="202"/>
      <c r="E361" s="202"/>
      <c r="F361" s="203"/>
      <c r="G361" s="201" t="s">
        <v>5</v>
      </c>
      <c r="H361" s="202"/>
      <c r="I361" s="202"/>
      <c r="J361" s="202"/>
      <c r="K361" s="203"/>
      <c r="L361" s="201" t="s">
        <v>6</v>
      </c>
      <c r="M361" s="202"/>
      <c r="N361" s="202"/>
      <c r="O361" s="202"/>
      <c r="P361" s="203"/>
    </row>
    <row r="362" spans="1:16" ht="15.75" customHeight="1" thickBot="1">
      <c r="A362" s="210"/>
      <c r="B362" s="204" t="s">
        <v>178</v>
      </c>
      <c r="C362" s="204"/>
      <c r="D362" s="72" t="s">
        <v>179</v>
      </c>
      <c r="E362" s="205" t="s">
        <v>180</v>
      </c>
      <c r="F362" s="206"/>
      <c r="G362" s="204" t="s">
        <v>178</v>
      </c>
      <c r="H362" s="204"/>
      <c r="I362" s="72" t="s">
        <v>179</v>
      </c>
      <c r="J362" s="205" t="s">
        <v>180</v>
      </c>
      <c r="K362" s="206"/>
      <c r="L362" s="204" t="s">
        <v>178</v>
      </c>
      <c r="M362" s="204"/>
      <c r="N362" s="72" t="s">
        <v>179</v>
      </c>
      <c r="O362" s="205" t="s">
        <v>180</v>
      </c>
      <c r="P362" s="206"/>
    </row>
    <row r="363" spans="1:16" ht="33" customHeight="1" thickBot="1">
      <c r="A363" s="210"/>
      <c r="B363" s="75" t="s">
        <v>186</v>
      </c>
      <c r="C363" s="76" t="s">
        <v>187</v>
      </c>
      <c r="D363" s="76" t="s">
        <v>12</v>
      </c>
      <c r="E363" s="76" t="s">
        <v>177</v>
      </c>
      <c r="F363" s="76" t="s">
        <v>12</v>
      </c>
      <c r="G363" s="75" t="s">
        <v>186</v>
      </c>
      <c r="H363" s="76" t="s">
        <v>187</v>
      </c>
      <c r="I363" s="76" t="s">
        <v>12</v>
      </c>
      <c r="J363" s="76" t="s">
        <v>177</v>
      </c>
      <c r="K363" s="76" t="s">
        <v>12</v>
      </c>
      <c r="L363" s="75" t="s">
        <v>186</v>
      </c>
      <c r="M363" s="76" t="s">
        <v>187</v>
      </c>
      <c r="N363" s="76" t="s">
        <v>12</v>
      </c>
      <c r="O363" s="76" t="s">
        <v>177</v>
      </c>
      <c r="P363" s="77" t="s">
        <v>12</v>
      </c>
    </row>
    <row r="364" spans="1:16" ht="15.75" customHeight="1" thickBot="1">
      <c r="A364" s="210"/>
      <c r="B364" s="73">
        <v>1</v>
      </c>
      <c r="C364" s="74">
        <v>2</v>
      </c>
      <c r="D364" s="74">
        <v>3</v>
      </c>
      <c r="E364" s="74">
        <v>4</v>
      </c>
      <c r="F364" s="74">
        <v>5</v>
      </c>
      <c r="G364" s="73">
        <v>6</v>
      </c>
      <c r="H364" s="74">
        <v>7</v>
      </c>
      <c r="I364" s="74">
        <v>8</v>
      </c>
      <c r="J364" s="74">
        <v>9</v>
      </c>
      <c r="K364" s="74">
        <v>10</v>
      </c>
      <c r="L364" s="73" t="s">
        <v>188</v>
      </c>
      <c r="M364" s="74" t="s">
        <v>189</v>
      </c>
      <c r="N364" s="74" t="s">
        <v>190</v>
      </c>
      <c r="O364" s="74" t="s">
        <v>191</v>
      </c>
      <c r="P364" s="74" t="s">
        <v>192</v>
      </c>
    </row>
    <row r="365" spans="1:16" ht="15.75" customHeight="1">
      <c r="A365" s="54" t="s">
        <v>15</v>
      </c>
      <c r="B365" s="103">
        <v>2427</v>
      </c>
      <c r="C365" s="108">
        <v>273.651</v>
      </c>
      <c r="D365" s="108">
        <v>276.414</v>
      </c>
      <c r="E365" s="103">
        <v>3117</v>
      </c>
      <c r="F365" s="108">
        <v>282.727</v>
      </c>
      <c r="G365" s="103">
        <v>43</v>
      </c>
      <c r="H365" s="108">
        <v>40.923</v>
      </c>
      <c r="I365" s="108">
        <v>34.126</v>
      </c>
      <c r="J365" s="103">
        <v>108</v>
      </c>
      <c r="K365" s="108">
        <v>23.583</v>
      </c>
      <c r="L365" s="103">
        <f aca="true" t="shared" si="51" ref="L365:P405">B365+G365</f>
        <v>2470</v>
      </c>
      <c r="M365" s="103">
        <f t="shared" si="51"/>
        <v>314.574</v>
      </c>
      <c r="N365" s="103">
        <f t="shared" si="51"/>
        <v>310.53999999999996</v>
      </c>
      <c r="O365" s="103">
        <f t="shared" si="51"/>
        <v>3225</v>
      </c>
      <c r="P365" s="103">
        <f t="shared" si="51"/>
        <v>306.30999999999995</v>
      </c>
    </row>
    <row r="366" spans="1:16" ht="15.75" customHeight="1">
      <c r="A366" s="55" t="s">
        <v>114</v>
      </c>
      <c r="B366" s="103">
        <v>18</v>
      </c>
      <c r="C366" s="108">
        <v>6.34</v>
      </c>
      <c r="D366" s="108">
        <v>1.219</v>
      </c>
      <c r="E366" s="103">
        <v>48</v>
      </c>
      <c r="F366" s="108">
        <v>10.986</v>
      </c>
      <c r="G366" s="103">
        <v>0</v>
      </c>
      <c r="H366" s="108">
        <v>0</v>
      </c>
      <c r="I366" s="108">
        <v>0</v>
      </c>
      <c r="J366" s="103">
        <v>0</v>
      </c>
      <c r="K366" s="108">
        <v>0</v>
      </c>
      <c r="L366" s="103">
        <f t="shared" si="51"/>
        <v>18</v>
      </c>
      <c r="M366" s="103">
        <f t="shared" si="51"/>
        <v>6.34</v>
      </c>
      <c r="N366" s="103">
        <f t="shared" si="51"/>
        <v>1.219</v>
      </c>
      <c r="O366" s="103">
        <f t="shared" si="51"/>
        <v>48</v>
      </c>
      <c r="P366" s="103">
        <f t="shared" si="51"/>
        <v>10.986</v>
      </c>
    </row>
    <row r="367" spans="1:16" ht="15.75" customHeight="1">
      <c r="A367" s="55" t="s">
        <v>168</v>
      </c>
      <c r="B367" s="103">
        <v>206</v>
      </c>
      <c r="C367" s="108">
        <v>43.028999999999996</v>
      </c>
      <c r="D367" s="108">
        <v>47.21900000000001</v>
      </c>
      <c r="E367" s="103">
        <v>412</v>
      </c>
      <c r="F367" s="108">
        <v>73.754</v>
      </c>
      <c r="G367" s="103">
        <v>7</v>
      </c>
      <c r="H367" s="108">
        <v>1.086</v>
      </c>
      <c r="I367" s="108">
        <v>0.81</v>
      </c>
      <c r="J367" s="103">
        <v>13</v>
      </c>
      <c r="K367" s="108">
        <v>2.577</v>
      </c>
      <c r="L367" s="103">
        <f t="shared" si="51"/>
        <v>213</v>
      </c>
      <c r="M367" s="103">
        <f t="shared" si="51"/>
        <v>44.114999999999995</v>
      </c>
      <c r="N367" s="103">
        <f t="shared" si="51"/>
        <v>48.02900000000001</v>
      </c>
      <c r="O367" s="103">
        <f t="shared" si="51"/>
        <v>425</v>
      </c>
      <c r="P367" s="103">
        <f t="shared" si="51"/>
        <v>76.331</v>
      </c>
    </row>
    <row r="368" spans="1:16" ht="15.75" customHeight="1">
      <c r="A368" s="55" t="s">
        <v>24</v>
      </c>
      <c r="B368" s="103">
        <v>44</v>
      </c>
      <c r="C368" s="108">
        <v>10.152000000000001</v>
      </c>
      <c r="D368" s="108">
        <v>5.8999999999999995</v>
      </c>
      <c r="E368" s="103">
        <v>141</v>
      </c>
      <c r="F368" s="108">
        <v>19.753999999999998</v>
      </c>
      <c r="G368" s="103">
        <v>12</v>
      </c>
      <c r="H368" s="108">
        <v>2.526</v>
      </c>
      <c r="I368" s="108">
        <v>2.679</v>
      </c>
      <c r="J368" s="103">
        <v>14</v>
      </c>
      <c r="K368" s="108">
        <v>8.083</v>
      </c>
      <c r="L368" s="103">
        <f t="shared" si="51"/>
        <v>56</v>
      </c>
      <c r="M368" s="103">
        <f t="shared" si="51"/>
        <v>12.678</v>
      </c>
      <c r="N368" s="103">
        <f t="shared" si="51"/>
        <v>8.578999999999999</v>
      </c>
      <c r="O368" s="103">
        <f t="shared" si="51"/>
        <v>155</v>
      </c>
      <c r="P368" s="103">
        <f t="shared" si="51"/>
        <v>27.836999999999996</v>
      </c>
    </row>
    <row r="369" spans="1:16" ht="15.75" customHeight="1">
      <c r="A369" s="55" t="s">
        <v>29</v>
      </c>
      <c r="B369" s="103">
        <v>684</v>
      </c>
      <c r="C369" s="108">
        <v>52.462999999999994</v>
      </c>
      <c r="D369" s="108">
        <v>49.465999999999994</v>
      </c>
      <c r="E369" s="103">
        <v>714</v>
      </c>
      <c r="F369" s="108">
        <v>55.13700000000001</v>
      </c>
      <c r="G369" s="103">
        <v>4</v>
      </c>
      <c r="H369" s="108">
        <v>1</v>
      </c>
      <c r="I369" s="108">
        <v>2.685</v>
      </c>
      <c r="J369" s="103">
        <v>20</v>
      </c>
      <c r="K369" s="108">
        <v>3.263</v>
      </c>
      <c r="L369" s="103">
        <f t="shared" si="51"/>
        <v>688</v>
      </c>
      <c r="M369" s="103">
        <f t="shared" si="51"/>
        <v>53.462999999999994</v>
      </c>
      <c r="N369" s="103">
        <f t="shared" si="51"/>
        <v>52.150999999999996</v>
      </c>
      <c r="O369" s="103">
        <f t="shared" si="51"/>
        <v>734</v>
      </c>
      <c r="P369" s="103">
        <f t="shared" si="51"/>
        <v>58.400000000000006</v>
      </c>
    </row>
    <row r="370" spans="1:16" ht="15.75" customHeight="1">
      <c r="A370" s="55" t="s">
        <v>34</v>
      </c>
      <c r="B370" s="103">
        <v>1142</v>
      </c>
      <c r="C370" s="108">
        <v>188.225</v>
      </c>
      <c r="D370" s="108">
        <v>215.192</v>
      </c>
      <c r="E370" s="103">
        <v>1110</v>
      </c>
      <c r="F370" s="108">
        <v>165.20499999999998</v>
      </c>
      <c r="G370" s="103">
        <v>477</v>
      </c>
      <c r="H370" s="108">
        <v>159.36</v>
      </c>
      <c r="I370" s="108">
        <v>89.909</v>
      </c>
      <c r="J370" s="103">
        <v>924</v>
      </c>
      <c r="K370" s="108">
        <v>230.23499999999996</v>
      </c>
      <c r="L370" s="103">
        <f t="shared" si="51"/>
        <v>1619</v>
      </c>
      <c r="M370" s="103">
        <f t="shared" si="51"/>
        <v>347.58500000000004</v>
      </c>
      <c r="N370" s="103">
        <f t="shared" si="51"/>
        <v>305.101</v>
      </c>
      <c r="O370" s="103">
        <f t="shared" si="51"/>
        <v>2034</v>
      </c>
      <c r="P370" s="103">
        <f t="shared" si="51"/>
        <v>395.43999999999994</v>
      </c>
    </row>
    <row r="371" spans="1:16" ht="15.75" customHeight="1">
      <c r="A371" s="55" t="s">
        <v>39</v>
      </c>
      <c r="B371" s="103">
        <v>102</v>
      </c>
      <c r="C371" s="108">
        <v>17.782999999999998</v>
      </c>
      <c r="D371" s="108">
        <v>11.693</v>
      </c>
      <c r="E371" s="103">
        <v>4025</v>
      </c>
      <c r="F371" s="108">
        <v>120.161</v>
      </c>
      <c r="G371" s="103">
        <v>3</v>
      </c>
      <c r="H371" s="108">
        <v>0.5</v>
      </c>
      <c r="I371" s="108">
        <v>1.571</v>
      </c>
      <c r="J371" s="103">
        <v>515</v>
      </c>
      <c r="K371" s="108">
        <v>26.19</v>
      </c>
      <c r="L371" s="103">
        <f t="shared" si="51"/>
        <v>105</v>
      </c>
      <c r="M371" s="103">
        <f t="shared" si="51"/>
        <v>18.282999999999998</v>
      </c>
      <c r="N371" s="103">
        <f t="shared" si="51"/>
        <v>13.264</v>
      </c>
      <c r="O371" s="103">
        <f t="shared" si="51"/>
        <v>4540</v>
      </c>
      <c r="P371" s="103">
        <f t="shared" si="51"/>
        <v>146.351</v>
      </c>
    </row>
    <row r="372" spans="1:16" ht="15.75" customHeight="1">
      <c r="A372" s="55" t="s">
        <v>169</v>
      </c>
      <c r="B372" s="103">
        <v>3861</v>
      </c>
      <c r="C372" s="108">
        <v>367.12</v>
      </c>
      <c r="D372" s="108">
        <v>337.851</v>
      </c>
      <c r="E372" s="103">
        <v>3924</v>
      </c>
      <c r="F372" s="108">
        <v>347.77200000000005</v>
      </c>
      <c r="G372" s="103">
        <v>13</v>
      </c>
      <c r="H372" s="108">
        <v>36.937</v>
      </c>
      <c r="I372" s="108">
        <v>19.878999999999998</v>
      </c>
      <c r="J372" s="103">
        <v>11</v>
      </c>
      <c r="K372" s="108">
        <v>18.137999999999998</v>
      </c>
      <c r="L372" s="103">
        <f t="shared" si="51"/>
        <v>3874</v>
      </c>
      <c r="M372" s="103">
        <f t="shared" si="51"/>
        <v>404.057</v>
      </c>
      <c r="N372" s="103">
        <f t="shared" si="51"/>
        <v>357.73</v>
      </c>
      <c r="O372" s="103">
        <f t="shared" si="51"/>
        <v>3935</v>
      </c>
      <c r="P372" s="103">
        <f t="shared" si="51"/>
        <v>365.91</v>
      </c>
    </row>
    <row r="373" spans="1:16" ht="15.75" customHeight="1">
      <c r="A373" s="55" t="s">
        <v>46</v>
      </c>
      <c r="B373" s="103">
        <v>65</v>
      </c>
      <c r="C373" s="108">
        <v>14.696</v>
      </c>
      <c r="D373" s="108">
        <v>9.524</v>
      </c>
      <c r="E373" s="103">
        <v>266</v>
      </c>
      <c r="F373" s="108">
        <v>31.083</v>
      </c>
      <c r="G373" s="103">
        <v>1</v>
      </c>
      <c r="H373" s="108">
        <v>0.04</v>
      </c>
      <c r="I373" s="108">
        <v>0.661</v>
      </c>
      <c r="J373" s="103">
        <v>55</v>
      </c>
      <c r="K373" s="108">
        <v>2.315</v>
      </c>
      <c r="L373" s="103">
        <f t="shared" si="51"/>
        <v>66</v>
      </c>
      <c r="M373" s="103">
        <f t="shared" si="51"/>
        <v>14.735999999999999</v>
      </c>
      <c r="N373" s="103">
        <f t="shared" si="51"/>
        <v>10.184999999999999</v>
      </c>
      <c r="O373" s="103">
        <f t="shared" si="51"/>
        <v>321</v>
      </c>
      <c r="P373" s="103">
        <f t="shared" si="51"/>
        <v>33.397999999999996</v>
      </c>
    </row>
    <row r="374" spans="1:16" ht="15.75" customHeight="1">
      <c r="A374" s="55" t="s">
        <v>170</v>
      </c>
      <c r="B374" s="103">
        <v>37</v>
      </c>
      <c r="C374" s="108">
        <v>6.359</v>
      </c>
      <c r="D374" s="108">
        <v>3.748</v>
      </c>
      <c r="E374" s="103">
        <v>82</v>
      </c>
      <c r="F374" s="108">
        <v>11.192</v>
      </c>
      <c r="G374" s="103">
        <v>0</v>
      </c>
      <c r="H374" s="108">
        <v>0</v>
      </c>
      <c r="I374" s="108">
        <v>0</v>
      </c>
      <c r="J374" s="103">
        <v>0</v>
      </c>
      <c r="K374" s="108">
        <v>0</v>
      </c>
      <c r="L374" s="103">
        <f t="shared" si="51"/>
        <v>37</v>
      </c>
      <c r="M374" s="103">
        <f t="shared" si="51"/>
        <v>6.359</v>
      </c>
      <c r="N374" s="103">
        <f t="shared" si="51"/>
        <v>3.748</v>
      </c>
      <c r="O374" s="103">
        <f t="shared" si="51"/>
        <v>82</v>
      </c>
      <c r="P374" s="103">
        <f t="shared" si="51"/>
        <v>11.192</v>
      </c>
    </row>
    <row r="375" spans="1:16" ht="15.75" customHeight="1">
      <c r="A375" s="55" t="s">
        <v>139</v>
      </c>
      <c r="B375" s="103">
        <v>0</v>
      </c>
      <c r="C375" s="108">
        <v>0</v>
      </c>
      <c r="D375" s="108">
        <v>0</v>
      </c>
      <c r="E375" s="103">
        <v>0</v>
      </c>
      <c r="F375" s="108">
        <v>0</v>
      </c>
      <c r="G375" s="103">
        <v>0</v>
      </c>
      <c r="H375" s="108">
        <v>0</v>
      </c>
      <c r="I375" s="108">
        <v>0</v>
      </c>
      <c r="J375" s="103">
        <v>0</v>
      </c>
      <c r="K375" s="108">
        <v>0</v>
      </c>
      <c r="L375" s="103">
        <f t="shared" si="51"/>
        <v>0</v>
      </c>
      <c r="M375" s="103">
        <f t="shared" si="51"/>
        <v>0</v>
      </c>
      <c r="N375" s="103">
        <f t="shared" si="51"/>
        <v>0</v>
      </c>
      <c r="O375" s="103">
        <f t="shared" si="51"/>
        <v>0</v>
      </c>
      <c r="P375" s="103">
        <f t="shared" si="51"/>
        <v>0</v>
      </c>
    </row>
    <row r="376" spans="1:16" ht="15.75" customHeight="1">
      <c r="A376" s="55" t="s">
        <v>140</v>
      </c>
      <c r="B376" s="103">
        <v>0</v>
      </c>
      <c r="C376" s="108">
        <v>0</v>
      </c>
      <c r="D376" s="108">
        <v>0</v>
      </c>
      <c r="E376" s="103">
        <v>0</v>
      </c>
      <c r="F376" s="108">
        <v>0</v>
      </c>
      <c r="G376" s="103">
        <v>0</v>
      </c>
      <c r="H376" s="108">
        <v>0</v>
      </c>
      <c r="I376" s="108">
        <v>0</v>
      </c>
      <c r="J376" s="103">
        <v>0</v>
      </c>
      <c r="K376" s="108">
        <v>0</v>
      </c>
      <c r="L376" s="103">
        <f t="shared" si="51"/>
        <v>0</v>
      </c>
      <c r="M376" s="103">
        <f t="shared" si="51"/>
        <v>0</v>
      </c>
      <c r="N376" s="103">
        <f t="shared" si="51"/>
        <v>0</v>
      </c>
      <c r="O376" s="103">
        <f t="shared" si="51"/>
        <v>0</v>
      </c>
      <c r="P376" s="103">
        <f t="shared" si="51"/>
        <v>0</v>
      </c>
    </row>
    <row r="377" spans="1:16" ht="15.75" customHeight="1">
      <c r="A377" s="55" t="s">
        <v>141</v>
      </c>
      <c r="B377" s="103">
        <v>0</v>
      </c>
      <c r="C377" s="108">
        <v>0</v>
      </c>
      <c r="D377" s="108">
        <v>0</v>
      </c>
      <c r="E377" s="103">
        <v>0</v>
      </c>
      <c r="F377" s="108">
        <v>0</v>
      </c>
      <c r="G377" s="103">
        <v>0</v>
      </c>
      <c r="H377" s="108">
        <v>0</v>
      </c>
      <c r="I377" s="108">
        <v>0</v>
      </c>
      <c r="J377" s="103">
        <v>0</v>
      </c>
      <c r="K377" s="108">
        <v>0</v>
      </c>
      <c r="L377" s="103">
        <f t="shared" si="51"/>
        <v>0</v>
      </c>
      <c r="M377" s="103">
        <f t="shared" si="51"/>
        <v>0</v>
      </c>
      <c r="N377" s="103">
        <f t="shared" si="51"/>
        <v>0</v>
      </c>
      <c r="O377" s="103">
        <f t="shared" si="51"/>
        <v>0</v>
      </c>
      <c r="P377" s="103">
        <f t="shared" si="51"/>
        <v>0</v>
      </c>
    </row>
    <row r="378" spans="1:16" ht="15.75" customHeight="1">
      <c r="A378" s="55" t="s">
        <v>142</v>
      </c>
      <c r="B378" s="103">
        <v>0</v>
      </c>
      <c r="C378" s="108">
        <v>0</v>
      </c>
      <c r="D378" s="108">
        <v>0</v>
      </c>
      <c r="E378" s="103">
        <v>0</v>
      </c>
      <c r="F378" s="108">
        <v>0</v>
      </c>
      <c r="G378" s="103">
        <v>0</v>
      </c>
      <c r="H378" s="108">
        <v>0</v>
      </c>
      <c r="I378" s="108">
        <v>0</v>
      </c>
      <c r="J378" s="103">
        <v>0</v>
      </c>
      <c r="K378" s="108">
        <v>0</v>
      </c>
      <c r="L378" s="103">
        <f t="shared" si="51"/>
        <v>0</v>
      </c>
      <c r="M378" s="103">
        <f t="shared" si="51"/>
        <v>0</v>
      </c>
      <c r="N378" s="103">
        <f t="shared" si="51"/>
        <v>0</v>
      </c>
      <c r="O378" s="103">
        <f t="shared" si="51"/>
        <v>0</v>
      </c>
      <c r="P378" s="103">
        <f t="shared" si="51"/>
        <v>0</v>
      </c>
    </row>
    <row r="379" spans="1:16" ht="15.75" customHeight="1">
      <c r="A379" s="55" t="s">
        <v>143</v>
      </c>
      <c r="B379" s="103">
        <v>0</v>
      </c>
      <c r="C379" s="108">
        <v>0</v>
      </c>
      <c r="D379" s="108">
        <v>0</v>
      </c>
      <c r="E379" s="103">
        <v>0</v>
      </c>
      <c r="F379" s="108">
        <v>0</v>
      </c>
      <c r="G379" s="103">
        <v>0</v>
      </c>
      <c r="H379" s="108">
        <v>0</v>
      </c>
      <c r="I379" s="108">
        <v>0</v>
      </c>
      <c r="J379" s="103">
        <v>0</v>
      </c>
      <c r="K379" s="108">
        <v>0</v>
      </c>
      <c r="L379" s="103">
        <f t="shared" si="51"/>
        <v>0</v>
      </c>
      <c r="M379" s="103">
        <f t="shared" si="51"/>
        <v>0</v>
      </c>
      <c r="N379" s="103">
        <f t="shared" si="51"/>
        <v>0</v>
      </c>
      <c r="O379" s="103">
        <f t="shared" si="51"/>
        <v>0</v>
      </c>
      <c r="P379" s="103">
        <f t="shared" si="51"/>
        <v>0</v>
      </c>
    </row>
    <row r="380" spans="1:16" ht="15.75" customHeight="1">
      <c r="A380" s="55" t="s">
        <v>144</v>
      </c>
      <c r="B380" s="103">
        <v>0</v>
      </c>
      <c r="C380" s="108">
        <v>0</v>
      </c>
      <c r="D380" s="108">
        <v>0</v>
      </c>
      <c r="E380" s="103">
        <v>0</v>
      </c>
      <c r="F380" s="108">
        <v>0</v>
      </c>
      <c r="G380" s="103">
        <v>0</v>
      </c>
      <c r="H380" s="108">
        <v>0</v>
      </c>
      <c r="I380" s="108">
        <v>0</v>
      </c>
      <c r="J380" s="103">
        <v>0</v>
      </c>
      <c r="K380" s="108">
        <v>0</v>
      </c>
      <c r="L380" s="103">
        <f t="shared" si="51"/>
        <v>0</v>
      </c>
      <c r="M380" s="103">
        <f t="shared" si="51"/>
        <v>0</v>
      </c>
      <c r="N380" s="103">
        <f t="shared" si="51"/>
        <v>0</v>
      </c>
      <c r="O380" s="103">
        <f t="shared" si="51"/>
        <v>0</v>
      </c>
      <c r="P380" s="103">
        <f t="shared" si="51"/>
        <v>0</v>
      </c>
    </row>
    <row r="381" spans="1:16" ht="15.75" customHeight="1">
      <c r="A381" s="55" t="s">
        <v>53</v>
      </c>
      <c r="B381" s="103">
        <v>24</v>
      </c>
      <c r="C381" s="108">
        <v>7.067</v>
      </c>
      <c r="D381" s="108">
        <v>10.566</v>
      </c>
      <c r="E381" s="103">
        <v>307</v>
      </c>
      <c r="F381" s="108">
        <v>34.782</v>
      </c>
      <c r="G381" s="103">
        <v>0</v>
      </c>
      <c r="H381" s="108">
        <v>0</v>
      </c>
      <c r="I381" s="108">
        <v>0.317</v>
      </c>
      <c r="J381" s="103">
        <v>36</v>
      </c>
      <c r="K381" s="108">
        <v>0.239</v>
      </c>
      <c r="L381" s="103">
        <f t="shared" si="51"/>
        <v>24</v>
      </c>
      <c r="M381" s="103">
        <f t="shared" si="51"/>
        <v>7.067</v>
      </c>
      <c r="N381" s="103">
        <f t="shared" si="51"/>
        <v>10.883000000000001</v>
      </c>
      <c r="O381" s="103">
        <f t="shared" si="51"/>
        <v>343</v>
      </c>
      <c r="P381" s="103">
        <f t="shared" si="51"/>
        <v>35.020999999999994</v>
      </c>
    </row>
    <row r="382" spans="1:16" ht="15.75" customHeight="1">
      <c r="A382" s="55" t="s">
        <v>58</v>
      </c>
      <c r="B382" s="103">
        <v>4080</v>
      </c>
      <c r="C382" s="108">
        <v>467.29300000000006</v>
      </c>
      <c r="D382" s="108">
        <v>506.242</v>
      </c>
      <c r="E382" s="103">
        <v>4445</v>
      </c>
      <c r="F382" s="108">
        <v>449.023</v>
      </c>
      <c r="G382" s="103">
        <v>31</v>
      </c>
      <c r="H382" s="108">
        <v>270.616</v>
      </c>
      <c r="I382" s="108">
        <v>241.323</v>
      </c>
      <c r="J382" s="103">
        <v>52</v>
      </c>
      <c r="K382" s="108">
        <v>5.561</v>
      </c>
      <c r="L382" s="103">
        <f t="shared" si="51"/>
        <v>4111</v>
      </c>
      <c r="M382" s="103">
        <f t="shared" si="51"/>
        <v>737.9090000000001</v>
      </c>
      <c r="N382" s="103">
        <f t="shared" si="51"/>
        <v>747.565</v>
      </c>
      <c r="O382" s="103">
        <f t="shared" si="51"/>
        <v>4497</v>
      </c>
      <c r="P382" s="103">
        <f t="shared" si="51"/>
        <v>454.584</v>
      </c>
    </row>
    <row r="383" spans="1:16" ht="15.75" customHeight="1">
      <c r="A383" s="55" t="s">
        <v>150</v>
      </c>
      <c r="B383" s="103">
        <v>0</v>
      </c>
      <c r="C383" s="108">
        <v>0</v>
      </c>
      <c r="D383" s="108">
        <v>0</v>
      </c>
      <c r="E383" s="103">
        <v>0</v>
      </c>
      <c r="F383" s="108">
        <v>0</v>
      </c>
      <c r="G383" s="103">
        <v>0</v>
      </c>
      <c r="H383" s="108">
        <v>0</v>
      </c>
      <c r="I383" s="108">
        <v>0</v>
      </c>
      <c r="J383" s="103">
        <v>0</v>
      </c>
      <c r="K383" s="108">
        <v>0</v>
      </c>
      <c r="L383" s="103">
        <f t="shared" si="51"/>
        <v>0</v>
      </c>
      <c r="M383" s="103">
        <f t="shared" si="51"/>
        <v>0</v>
      </c>
      <c r="N383" s="103">
        <f t="shared" si="51"/>
        <v>0</v>
      </c>
      <c r="O383" s="103">
        <f t="shared" si="51"/>
        <v>0</v>
      </c>
      <c r="P383" s="103">
        <f t="shared" si="51"/>
        <v>0</v>
      </c>
    </row>
    <row r="384" spans="1:16" ht="15.75" customHeight="1">
      <c r="A384" s="55" t="s">
        <v>63</v>
      </c>
      <c r="B384" s="103">
        <v>158</v>
      </c>
      <c r="C384" s="108">
        <v>28.805</v>
      </c>
      <c r="D384" s="108">
        <v>28.429</v>
      </c>
      <c r="E384" s="103">
        <v>640</v>
      </c>
      <c r="F384" s="108">
        <v>78.552</v>
      </c>
      <c r="G384" s="103">
        <v>0</v>
      </c>
      <c r="H384" s="108">
        <v>0</v>
      </c>
      <c r="I384" s="108">
        <v>1.362</v>
      </c>
      <c r="J384" s="103">
        <v>21</v>
      </c>
      <c r="K384" s="108">
        <v>1.058</v>
      </c>
      <c r="L384" s="103">
        <f t="shared" si="51"/>
        <v>158</v>
      </c>
      <c r="M384" s="103">
        <f t="shared" si="51"/>
        <v>28.805</v>
      </c>
      <c r="N384" s="103">
        <f t="shared" si="51"/>
        <v>29.790999999999997</v>
      </c>
      <c r="O384" s="103">
        <f t="shared" si="51"/>
        <v>661</v>
      </c>
      <c r="P384" s="103">
        <f t="shared" si="51"/>
        <v>79.61000000000001</v>
      </c>
    </row>
    <row r="385" spans="1:16" ht="15.75" customHeight="1">
      <c r="A385" s="55" t="s">
        <v>117</v>
      </c>
      <c r="B385" s="103">
        <v>0</v>
      </c>
      <c r="C385" s="108">
        <v>0</v>
      </c>
      <c r="D385" s="108">
        <v>0.105</v>
      </c>
      <c r="E385" s="103">
        <v>35</v>
      </c>
      <c r="F385" s="108">
        <v>0.457</v>
      </c>
      <c r="G385" s="103">
        <v>0</v>
      </c>
      <c r="H385" s="108">
        <v>0</v>
      </c>
      <c r="I385" s="108">
        <v>0.05</v>
      </c>
      <c r="J385" s="103">
        <v>15</v>
      </c>
      <c r="K385" s="108">
        <v>0.062</v>
      </c>
      <c r="L385" s="103">
        <f t="shared" si="51"/>
        <v>0</v>
      </c>
      <c r="M385" s="103">
        <f t="shared" si="51"/>
        <v>0</v>
      </c>
      <c r="N385" s="103">
        <f t="shared" si="51"/>
        <v>0.155</v>
      </c>
      <c r="O385" s="103">
        <f t="shared" si="51"/>
        <v>50</v>
      </c>
      <c r="P385" s="103">
        <f t="shared" si="51"/>
        <v>0.519</v>
      </c>
    </row>
    <row r="386" spans="1:16" ht="15.75" customHeight="1">
      <c r="A386" s="55" t="s">
        <v>171</v>
      </c>
      <c r="B386" s="103">
        <v>2822</v>
      </c>
      <c r="C386" s="108">
        <v>175.438</v>
      </c>
      <c r="D386" s="108">
        <v>131.774</v>
      </c>
      <c r="E386" s="103">
        <v>2895</v>
      </c>
      <c r="F386" s="108">
        <v>192.766</v>
      </c>
      <c r="G386" s="103">
        <v>8</v>
      </c>
      <c r="H386" s="108">
        <v>2.88</v>
      </c>
      <c r="I386" s="108">
        <v>0.17</v>
      </c>
      <c r="J386" s="103">
        <v>10</v>
      </c>
      <c r="K386" s="108">
        <v>2.897</v>
      </c>
      <c r="L386" s="103">
        <f t="shared" si="51"/>
        <v>2830</v>
      </c>
      <c r="M386" s="103">
        <f t="shared" si="51"/>
        <v>178.31799999999998</v>
      </c>
      <c r="N386" s="103">
        <f t="shared" si="51"/>
        <v>131.944</v>
      </c>
      <c r="O386" s="103">
        <f t="shared" si="51"/>
        <v>2905</v>
      </c>
      <c r="P386" s="103">
        <f t="shared" si="51"/>
        <v>195.66299999999998</v>
      </c>
    </row>
    <row r="387" spans="1:16" ht="15.75" customHeight="1">
      <c r="A387" s="55" t="s">
        <v>72</v>
      </c>
      <c r="B387" s="103">
        <v>0</v>
      </c>
      <c r="C387" s="108">
        <v>0</v>
      </c>
      <c r="D387" s="108">
        <v>0.04</v>
      </c>
      <c r="E387" s="103">
        <v>12</v>
      </c>
      <c r="F387" s="108">
        <v>0.066</v>
      </c>
      <c r="G387" s="103">
        <v>0</v>
      </c>
      <c r="H387" s="108">
        <v>0</v>
      </c>
      <c r="I387" s="108">
        <v>0</v>
      </c>
      <c r="J387" s="103">
        <v>9</v>
      </c>
      <c r="K387" s="108">
        <v>0.142</v>
      </c>
      <c r="L387" s="103">
        <f t="shared" si="51"/>
        <v>0</v>
      </c>
      <c r="M387" s="103">
        <f t="shared" si="51"/>
        <v>0</v>
      </c>
      <c r="N387" s="103">
        <f t="shared" si="51"/>
        <v>0.04</v>
      </c>
      <c r="O387" s="103">
        <f t="shared" si="51"/>
        <v>21</v>
      </c>
      <c r="P387" s="103">
        <f t="shared" si="51"/>
        <v>0.208</v>
      </c>
    </row>
    <row r="388" spans="1:16" ht="15.75" customHeight="1">
      <c r="A388" s="55" t="s">
        <v>120</v>
      </c>
      <c r="B388" s="103">
        <v>95</v>
      </c>
      <c r="C388" s="108">
        <v>22.1</v>
      </c>
      <c r="D388" s="108">
        <v>19.82</v>
      </c>
      <c r="E388" s="103">
        <v>344</v>
      </c>
      <c r="F388" s="108">
        <v>50</v>
      </c>
      <c r="G388" s="103">
        <v>0</v>
      </c>
      <c r="H388" s="108">
        <v>0</v>
      </c>
      <c r="I388" s="108">
        <v>0.2</v>
      </c>
      <c r="J388" s="103">
        <v>6</v>
      </c>
      <c r="K388" s="108">
        <v>0.25</v>
      </c>
      <c r="L388" s="103">
        <f t="shared" si="51"/>
        <v>95</v>
      </c>
      <c r="M388" s="103">
        <f t="shared" si="51"/>
        <v>22.1</v>
      </c>
      <c r="N388" s="103">
        <f t="shared" si="51"/>
        <v>20.02</v>
      </c>
      <c r="O388" s="103">
        <f t="shared" si="51"/>
        <v>350</v>
      </c>
      <c r="P388" s="103">
        <f t="shared" si="51"/>
        <v>50.25</v>
      </c>
    </row>
    <row r="389" spans="1:16" ht="15.75" customHeight="1">
      <c r="A389" s="55" t="s">
        <v>172</v>
      </c>
      <c r="B389" s="103">
        <v>77</v>
      </c>
      <c r="C389" s="108">
        <v>14.109</v>
      </c>
      <c r="D389" s="108">
        <v>29.23</v>
      </c>
      <c r="E389" s="103">
        <v>210</v>
      </c>
      <c r="F389" s="108">
        <v>37.806</v>
      </c>
      <c r="G389" s="103">
        <v>0</v>
      </c>
      <c r="H389" s="108">
        <v>0</v>
      </c>
      <c r="I389" s="108">
        <v>0.20400000000000001</v>
      </c>
      <c r="J389" s="103">
        <v>4</v>
      </c>
      <c r="K389" s="108">
        <v>0.577</v>
      </c>
      <c r="L389" s="103">
        <f t="shared" si="51"/>
        <v>77</v>
      </c>
      <c r="M389" s="103">
        <f t="shared" si="51"/>
        <v>14.109</v>
      </c>
      <c r="N389" s="103">
        <f t="shared" si="51"/>
        <v>29.434</v>
      </c>
      <c r="O389" s="103">
        <f t="shared" si="51"/>
        <v>214</v>
      </c>
      <c r="P389" s="103">
        <f t="shared" si="51"/>
        <v>38.382999999999996</v>
      </c>
    </row>
    <row r="390" spans="1:16" ht="15.75" customHeight="1">
      <c r="A390" s="55" t="s">
        <v>81</v>
      </c>
      <c r="B390" s="103">
        <v>1208</v>
      </c>
      <c r="C390" s="108">
        <v>71.47</v>
      </c>
      <c r="D390" s="108">
        <v>57.436</v>
      </c>
      <c r="E390" s="103">
        <v>1318</v>
      </c>
      <c r="F390" s="108">
        <v>69.224</v>
      </c>
      <c r="G390" s="103">
        <v>4</v>
      </c>
      <c r="H390" s="108">
        <v>0.5630000000000001</v>
      </c>
      <c r="I390" s="108">
        <v>2.475</v>
      </c>
      <c r="J390" s="103">
        <v>58</v>
      </c>
      <c r="K390" s="108">
        <v>5.127</v>
      </c>
      <c r="L390" s="103">
        <f t="shared" si="51"/>
        <v>1212</v>
      </c>
      <c r="M390" s="103">
        <f t="shared" si="51"/>
        <v>72.033</v>
      </c>
      <c r="N390" s="103">
        <f t="shared" si="51"/>
        <v>59.911</v>
      </c>
      <c r="O390" s="103">
        <f t="shared" si="51"/>
        <v>1376</v>
      </c>
      <c r="P390" s="103">
        <f t="shared" si="51"/>
        <v>74.351</v>
      </c>
    </row>
    <row r="391" spans="1:16" ht="15.75" customHeight="1">
      <c r="A391" s="55" t="s">
        <v>85</v>
      </c>
      <c r="B391" s="103">
        <v>938</v>
      </c>
      <c r="C391" s="108">
        <v>161.653</v>
      </c>
      <c r="D391" s="108">
        <v>138.197</v>
      </c>
      <c r="E391" s="103">
        <v>1823</v>
      </c>
      <c r="F391" s="108">
        <v>221.637</v>
      </c>
      <c r="G391" s="103">
        <v>152</v>
      </c>
      <c r="H391" s="108">
        <v>553.868</v>
      </c>
      <c r="I391" s="108">
        <v>544.126</v>
      </c>
      <c r="J391" s="103">
        <v>281</v>
      </c>
      <c r="K391" s="108">
        <v>120.367</v>
      </c>
      <c r="L391" s="103">
        <f t="shared" si="51"/>
        <v>1090</v>
      </c>
      <c r="M391" s="103">
        <f t="shared" si="51"/>
        <v>715.5210000000001</v>
      </c>
      <c r="N391" s="103">
        <f t="shared" si="51"/>
        <v>682.323</v>
      </c>
      <c r="O391" s="103">
        <f t="shared" si="51"/>
        <v>2104</v>
      </c>
      <c r="P391" s="103">
        <f t="shared" si="51"/>
        <v>342.004</v>
      </c>
    </row>
    <row r="392" spans="1:16" ht="15.75" customHeight="1">
      <c r="A392" s="55" t="s">
        <v>89</v>
      </c>
      <c r="B392" s="103">
        <v>1734</v>
      </c>
      <c r="C392" s="108">
        <v>195.373</v>
      </c>
      <c r="D392" s="108">
        <v>151.019</v>
      </c>
      <c r="E392" s="103">
        <v>1779</v>
      </c>
      <c r="F392" s="108">
        <v>116.345</v>
      </c>
      <c r="G392" s="103">
        <v>215</v>
      </c>
      <c r="H392" s="108">
        <v>873.4639999999999</v>
      </c>
      <c r="I392" s="108">
        <v>845.4380000000001</v>
      </c>
      <c r="J392" s="103">
        <v>276</v>
      </c>
      <c r="K392" s="108">
        <v>87.15299999999999</v>
      </c>
      <c r="L392" s="103">
        <f t="shared" si="51"/>
        <v>1949</v>
      </c>
      <c r="M392" s="103">
        <f t="shared" si="51"/>
        <v>1068.837</v>
      </c>
      <c r="N392" s="103">
        <f t="shared" si="51"/>
        <v>996.4570000000001</v>
      </c>
      <c r="O392" s="103">
        <f t="shared" si="51"/>
        <v>2055</v>
      </c>
      <c r="P392" s="103">
        <f t="shared" si="51"/>
        <v>203.498</v>
      </c>
    </row>
    <row r="393" spans="1:16" ht="15.75" customHeight="1">
      <c r="A393" s="55" t="s">
        <v>123</v>
      </c>
      <c r="B393" s="103">
        <v>0</v>
      </c>
      <c r="C393" s="108">
        <v>0</v>
      </c>
      <c r="D393" s="108">
        <v>0</v>
      </c>
      <c r="E393" s="103">
        <v>0</v>
      </c>
      <c r="F393" s="108">
        <v>0</v>
      </c>
      <c r="G393" s="103">
        <v>0</v>
      </c>
      <c r="H393" s="108">
        <v>0</v>
      </c>
      <c r="I393" s="108">
        <v>0</v>
      </c>
      <c r="J393" s="103">
        <v>0</v>
      </c>
      <c r="K393" s="108">
        <v>0</v>
      </c>
      <c r="L393" s="103">
        <f t="shared" si="51"/>
        <v>0</v>
      </c>
      <c r="M393" s="103">
        <f t="shared" si="51"/>
        <v>0</v>
      </c>
      <c r="N393" s="103">
        <f t="shared" si="51"/>
        <v>0</v>
      </c>
      <c r="O393" s="103">
        <f t="shared" si="51"/>
        <v>0</v>
      </c>
      <c r="P393" s="103">
        <f t="shared" si="51"/>
        <v>0</v>
      </c>
    </row>
    <row r="394" spans="1:16" ht="15.75" customHeight="1">
      <c r="A394" s="55" t="s">
        <v>126</v>
      </c>
      <c r="B394" s="103">
        <v>0</v>
      </c>
      <c r="C394" s="108">
        <v>0</v>
      </c>
      <c r="D394" s="108">
        <v>0</v>
      </c>
      <c r="E394" s="103">
        <v>0</v>
      </c>
      <c r="F394" s="108">
        <v>0</v>
      </c>
      <c r="G394" s="103">
        <v>0</v>
      </c>
      <c r="H394" s="108">
        <v>0</v>
      </c>
      <c r="I394" s="108">
        <v>0</v>
      </c>
      <c r="J394" s="103">
        <v>0</v>
      </c>
      <c r="K394" s="108">
        <v>0</v>
      </c>
      <c r="L394" s="103">
        <f t="shared" si="51"/>
        <v>0</v>
      </c>
      <c r="M394" s="103">
        <f t="shared" si="51"/>
        <v>0</v>
      </c>
      <c r="N394" s="103">
        <f t="shared" si="51"/>
        <v>0</v>
      </c>
      <c r="O394" s="103">
        <f t="shared" si="51"/>
        <v>0</v>
      </c>
      <c r="P394" s="103">
        <f t="shared" si="51"/>
        <v>0</v>
      </c>
    </row>
    <row r="395" spans="1:16" ht="15.75" customHeight="1">
      <c r="A395" s="55" t="s">
        <v>93</v>
      </c>
      <c r="B395" s="103">
        <v>1867</v>
      </c>
      <c r="C395" s="108">
        <v>251.61799999999997</v>
      </c>
      <c r="D395" s="108">
        <v>258.71700000000004</v>
      </c>
      <c r="E395" s="103">
        <v>1826</v>
      </c>
      <c r="F395" s="108">
        <v>225.62500000000003</v>
      </c>
      <c r="G395" s="103">
        <v>30</v>
      </c>
      <c r="H395" s="108">
        <v>203.467</v>
      </c>
      <c r="I395" s="108">
        <v>135.114</v>
      </c>
      <c r="J395" s="103">
        <v>12</v>
      </c>
      <c r="K395" s="108">
        <v>60.301</v>
      </c>
      <c r="L395" s="103">
        <f t="shared" si="51"/>
        <v>1897</v>
      </c>
      <c r="M395" s="103">
        <f t="shared" si="51"/>
        <v>455.085</v>
      </c>
      <c r="N395" s="103">
        <f t="shared" si="51"/>
        <v>393.831</v>
      </c>
      <c r="O395" s="103">
        <f t="shared" si="51"/>
        <v>1838</v>
      </c>
      <c r="P395" s="103">
        <f t="shared" si="51"/>
        <v>285.92600000000004</v>
      </c>
    </row>
    <row r="396" spans="1:16" ht="15.75" customHeight="1">
      <c r="A396" s="55" t="s">
        <v>129</v>
      </c>
      <c r="B396" s="103">
        <v>0</v>
      </c>
      <c r="C396" s="108">
        <v>0</v>
      </c>
      <c r="D396" s="108">
        <v>0</v>
      </c>
      <c r="E396" s="103">
        <v>0</v>
      </c>
      <c r="F396" s="108">
        <v>0</v>
      </c>
      <c r="G396" s="103">
        <v>0</v>
      </c>
      <c r="H396" s="108">
        <v>0</v>
      </c>
      <c r="I396" s="108">
        <v>0</v>
      </c>
      <c r="J396" s="103">
        <v>0</v>
      </c>
      <c r="K396" s="108">
        <v>0</v>
      </c>
      <c r="L396" s="103">
        <f t="shared" si="51"/>
        <v>0</v>
      </c>
      <c r="M396" s="103">
        <f t="shared" si="51"/>
        <v>0</v>
      </c>
      <c r="N396" s="103">
        <f t="shared" si="51"/>
        <v>0</v>
      </c>
      <c r="O396" s="103">
        <f t="shared" si="51"/>
        <v>0</v>
      </c>
      <c r="P396" s="103">
        <f t="shared" si="51"/>
        <v>0</v>
      </c>
    </row>
    <row r="397" spans="1:16" ht="15.75" customHeight="1">
      <c r="A397" s="55" t="s">
        <v>173</v>
      </c>
      <c r="B397" s="103">
        <v>891</v>
      </c>
      <c r="C397" s="108">
        <v>176.914</v>
      </c>
      <c r="D397" s="108">
        <v>116.13700000000001</v>
      </c>
      <c r="E397" s="103">
        <v>1046</v>
      </c>
      <c r="F397" s="108">
        <v>150.024</v>
      </c>
      <c r="G397" s="103">
        <v>100</v>
      </c>
      <c r="H397" s="108">
        <v>594.133</v>
      </c>
      <c r="I397" s="108">
        <v>486.96500000000003</v>
      </c>
      <c r="J397" s="103">
        <v>41</v>
      </c>
      <c r="K397" s="108">
        <v>49.120999999999995</v>
      </c>
      <c r="L397" s="103">
        <f t="shared" si="51"/>
        <v>991</v>
      </c>
      <c r="M397" s="103">
        <f t="shared" si="51"/>
        <v>771.047</v>
      </c>
      <c r="N397" s="103">
        <f t="shared" si="51"/>
        <v>603.1020000000001</v>
      </c>
      <c r="O397" s="103">
        <f t="shared" si="51"/>
        <v>1087</v>
      </c>
      <c r="P397" s="103">
        <f t="shared" si="51"/>
        <v>199.14499999999998</v>
      </c>
    </row>
    <row r="398" spans="1:16" ht="15.75" customHeight="1">
      <c r="A398" s="55" t="s">
        <v>174</v>
      </c>
      <c r="B398" s="103">
        <v>0</v>
      </c>
      <c r="C398" s="108">
        <v>0</v>
      </c>
      <c r="D398" s="108">
        <v>0</v>
      </c>
      <c r="E398" s="103">
        <v>0</v>
      </c>
      <c r="F398" s="108">
        <v>0</v>
      </c>
      <c r="G398" s="103">
        <v>0</v>
      </c>
      <c r="H398" s="108">
        <v>0</v>
      </c>
      <c r="I398" s="108">
        <v>0</v>
      </c>
      <c r="J398" s="103">
        <v>0</v>
      </c>
      <c r="K398" s="108">
        <v>0</v>
      </c>
      <c r="L398" s="103">
        <f t="shared" si="51"/>
        <v>0</v>
      </c>
      <c r="M398" s="103">
        <f t="shared" si="51"/>
        <v>0</v>
      </c>
      <c r="N398" s="103">
        <f t="shared" si="51"/>
        <v>0</v>
      </c>
      <c r="O398" s="103">
        <f t="shared" si="51"/>
        <v>0</v>
      </c>
      <c r="P398" s="103">
        <f t="shared" si="51"/>
        <v>0</v>
      </c>
    </row>
    <row r="399" spans="1:16" ht="15.75" customHeight="1">
      <c r="A399" s="55" t="s">
        <v>100</v>
      </c>
      <c r="B399" s="103">
        <v>116</v>
      </c>
      <c r="C399" s="108">
        <v>24.53</v>
      </c>
      <c r="D399" s="108">
        <v>24.917</v>
      </c>
      <c r="E399" s="103">
        <v>368</v>
      </c>
      <c r="F399" s="108">
        <v>57.176</v>
      </c>
      <c r="G399" s="103">
        <v>5</v>
      </c>
      <c r="H399" s="108">
        <v>0.162</v>
      </c>
      <c r="I399" s="108">
        <v>2.898</v>
      </c>
      <c r="J399" s="103">
        <v>55</v>
      </c>
      <c r="K399" s="108">
        <v>1.736</v>
      </c>
      <c r="L399" s="103">
        <f t="shared" si="51"/>
        <v>121</v>
      </c>
      <c r="M399" s="103">
        <f t="shared" si="51"/>
        <v>24.692</v>
      </c>
      <c r="N399" s="103">
        <f t="shared" si="51"/>
        <v>27.815</v>
      </c>
      <c r="O399" s="103">
        <f t="shared" si="51"/>
        <v>423</v>
      </c>
      <c r="P399" s="103">
        <f t="shared" si="51"/>
        <v>58.912</v>
      </c>
    </row>
    <row r="400" spans="1:16" ht="15.75" customHeight="1">
      <c r="A400" s="55" t="s">
        <v>104</v>
      </c>
      <c r="B400" s="103">
        <v>1307</v>
      </c>
      <c r="C400" s="108">
        <v>74.38300000000001</v>
      </c>
      <c r="D400" s="108">
        <v>50.292</v>
      </c>
      <c r="E400" s="103">
        <v>1269</v>
      </c>
      <c r="F400" s="108">
        <v>81.784</v>
      </c>
      <c r="G400" s="103">
        <v>130</v>
      </c>
      <c r="H400" s="108">
        <v>464.113</v>
      </c>
      <c r="I400" s="108">
        <v>454.09000000000003</v>
      </c>
      <c r="J400" s="103">
        <v>98</v>
      </c>
      <c r="K400" s="108">
        <v>25.775</v>
      </c>
      <c r="L400" s="103">
        <f t="shared" si="51"/>
        <v>1437</v>
      </c>
      <c r="M400" s="103">
        <f t="shared" si="51"/>
        <v>538.496</v>
      </c>
      <c r="N400" s="103">
        <f t="shared" si="51"/>
        <v>504.38200000000006</v>
      </c>
      <c r="O400" s="103">
        <f t="shared" si="51"/>
        <v>1367</v>
      </c>
      <c r="P400" s="103">
        <f t="shared" si="51"/>
        <v>107.559</v>
      </c>
    </row>
    <row r="401" spans="1:16" ht="15.75" customHeight="1">
      <c r="A401" s="55" t="s">
        <v>108</v>
      </c>
      <c r="B401" s="103">
        <v>2304</v>
      </c>
      <c r="C401" s="108">
        <v>209.256</v>
      </c>
      <c r="D401" s="108">
        <v>162.678</v>
      </c>
      <c r="E401" s="103">
        <v>3086</v>
      </c>
      <c r="F401" s="108">
        <v>284.421</v>
      </c>
      <c r="G401" s="103">
        <v>2</v>
      </c>
      <c r="H401" s="108">
        <v>0.24</v>
      </c>
      <c r="I401" s="108">
        <v>3.708</v>
      </c>
      <c r="J401" s="103">
        <v>36</v>
      </c>
      <c r="K401" s="108">
        <v>1.4200000000000002</v>
      </c>
      <c r="L401" s="103">
        <f t="shared" si="51"/>
        <v>2306</v>
      </c>
      <c r="M401" s="103">
        <f t="shared" si="51"/>
        <v>209.496</v>
      </c>
      <c r="N401" s="103">
        <f t="shared" si="51"/>
        <v>166.386</v>
      </c>
      <c r="O401" s="103">
        <f t="shared" si="51"/>
        <v>3122</v>
      </c>
      <c r="P401" s="103">
        <f t="shared" si="51"/>
        <v>285.841</v>
      </c>
    </row>
    <row r="402" spans="1:16" ht="15.75" customHeight="1" thickBot="1">
      <c r="A402" s="56" t="s">
        <v>175</v>
      </c>
      <c r="B402" s="103">
        <v>58</v>
      </c>
      <c r="C402" s="108">
        <v>16.232</v>
      </c>
      <c r="D402" s="108">
        <v>14.424</v>
      </c>
      <c r="E402" s="103">
        <v>169</v>
      </c>
      <c r="F402" s="108">
        <v>33.553</v>
      </c>
      <c r="G402" s="103">
        <v>0</v>
      </c>
      <c r="H402" s="108">
        <v>0</v>
      </c>
      <c r="I402" s="108">
        <v>0</v>
      </c>
      <c r="J402" s="103">
        <v>0</v>
      </c>
      <c r="K402" s="108">
        <v>0</v>
      </c>
      <c r="L402" s="103">
        <f t="shared" si="51"/>
        <v>58</v>
      </c>
      <c r="M402" s="103">
        <f t="shared" si="51"/>
        <v>16.232</v>
      </c>
      <c r="N402" s="103">
        <f t="shared" si="51"/>
        <v>14.424</v>
      </c>
      <c r="O402" s="103">
        <f t="shared" si="51"/>
        <v>169</v>
      </c>
      <c r="P402" s="103">
        <f t="shared" si="51"/>
        <v>33.553</v>
      </c>
    </row>
    <row r="403" spans="1:16" ht="15.75" customHeight="1" thickBot="1" thickTop="1">
      <c r="A403" s="69" t="s">
        <v>166</v>
      </c>
      <c r="B403" s="106">
        <f aca="true" t="shared" si="52" ref="B403:K403">SUM(B365:B402)</f>
        <v>26265</v>
      </c>
      <c r="C403" s="106">
        <f t="shared" si="52"/>
        <v>2876.059</v>
      </c>
      <c r="D403" s="106">
        <f t="shared" si="52"/>
        <v>2658.249</v>
      </c>
      <c r="E403" s="106">
        <f t="shared" si="52"/>
        <v>35411</v>
      </c>
      <c r="F403" s="106">
        <f t="shared" si="52"/>
        <v>3201.0119999999997</v>
      </c>
      <c r="G403" s="106">
        <f t="shared" si="52"/>
        <v>1237</v>
      </c>
      <c r="H403" s="106">
        <f t="shared" si="52"/>
        <v>3205.8779999999997</v>
      </c>
      <c r="I403" s="106">
        <f t="shared" si="52"/>
        <v>2870.7600000000007</v>
      </c>
      <c r="J403" s="106">
        <f t="shared" si="52"/>
        <v>2670</v>
      </c>
      <c r="K403" s="106">
        <f t="shared" si="52"/>
        <v>676.1699999999998</v>
      </c>
      <c r="L403" s="106">
        <f t="shared" si="51"/>
        <v>27502</v>
      </c>
      <c r="M403" s="106">
        <f t="shared" si="51"/>
        <v>6081.937</v>
      </c>
      <c r="N403" s="106">
        <f t="shared" si="51"/>
        <v>5529.009</v>
      </c>
      <c r="O403" s="106">
        <f t="shared" si="51"/>
        <v>38081</v>
      </c>
      <c r="P403" s="106">
        <f t="shared" si="51"/>
        <v>3877.182</v>
      </c>
    </row>
    <row r="404" spans="1:16" ht="15.75" customHeight="1" thickBot="1">
      <c r="A404" s="69" t="s">
        <v>159</v>
      </c>
      <c r="B404" s="107">
        <v>2219</v>
      </c>
      <c r="C404" s="102">
        <v>96.295</v>
      </c>
      <c r="D404" s="102">
        <v>82.305</v>
      </c>
      <c r="E404" s="107">
        <v>2221</v>
      </c>
      <c r="F404" s="102">
        <v>58.521</v>
      </c>
      <c r="G404" s="107">
        <v>0</v>
      </c>
      <c r="H404" s="102">
        <v>0</v>
      </c>
      <c r="I404" s="102">
        <v>0</v>
      </c>
      <c r="J404" s="107">
        <v>0</v>
      </c>
      <c r="K404" s="102">
        <v>0</v>
      </c>
      <c r="L404" s="107">
        <f>B404+G404</f>
        <v>2219</v>
      </c>
      <c r="M404" s="102">
        <f t="shared" si="51"/>
        <v>96.295</v>
      </c>
      <c r="N404" s="102">
        <f t="shared" si="51"/>
        <v>82.305</v>
      </c>
      <c r="O404" s="107">
        <f t="shared" si="51"/>
        <v>2221</v>
      </c>
      <c r="P404" s="102">
        <f t="shared" si="51"/>
        <v>58.521</v>
      </c>
    </row>
    <row r="405" spans="1:16" ht="15.75" customHeight="1" thickBot="1">
      <c r="A405" s="69" t="s">
        <v>164</v>
      </c>
      <c r="B405" s="106">
        <f aca="true" t="shared" si="53" ref="B405:K405">B403+B404</f>
        <v>28484</v>
      </c>
      <c r="C405" s="112">
        <f t="shared" si="53"/>
        <v>2972.3540000000003</v>
      </c>
      <c r="D405" s="112">
        <f t="shared" si="53"/>
        <v>2740.5539999999996</v>
      </c>
      <c r="E405" s="106">
        <f t="shared" si="53"/>
        <v>37632</v>
      </c>
      <c r="F405" s="112">
        <f t="shared" si="53"/>
        <v>3259.533</v>
      </c>
      <c r="G405" s="106">
        <f t="shared" si="53"/>
        <v>1237</v>
      </c>
      <c r="H405" s="112">
        <f t="shared" si="53"/>
        <v>3205.8779999999997</v>
      </c>
      <c r="I405" s="112">
        <f t="shared" si="53"/>
        <v>2870.7600000000007</v>
      </c>
      <c r="J405" s="106">
        <f t="shared" si="53"/>
        <v>2670</v>
      </c>
      <c r="K405" s="112">
        <f t="shared" si="53"/>
        <v>676.1699999999998</v>
      </c>
      <c r="L405" s="106">
        <f t="shared" si="51"/>
        <v>29721</v>
      </c>
      <c r="M405" s="112">
        <f t="shared" si="51"/>
        <v>6178.232</v>
      </c>
      <c r="N405" s="112">
        <f t="shared" si="51"/>
        <v>5611.314</v>
      </c>
      <c r="O405" s="106">
        <f t="shared" si="51"/>
        <v>40302</v>
      </c>
      <c r="P405" s="112">
        <f t="shared" si="51"/>
        <v>3935.7029999999995</v>
      </c>
    </row>
    <row r="406" spans="1:16" ht="15.75" customHeight="1">
      <c r="A406" s="53"/>
      <c r="B406" s="156"/>
      <c r="C406" s="157"/>
      <c r="D406" s="157"/>
      <c r="E406" s="156"/>
      <c r="F406" s="157"/>
      <c r="G406" s="156"/>
      <c r="H406" s="157"/>
      <c r="I406" s="157"/>
      <c r="J406" s="156"/>
      <c r="K406" s="157"/>
      <c r="L406" s="156"/>
      <c r="M406" s="157"/>
      <c r="N406" s="157"/>
      <c r="O406" s="156"/>
      <c r="P406" s="157"/>
    </row>
    <row r="407" spans="1:16" ht="15.75" customHeight="1">
      <c r="A407" s="53"/>
      <c r="B407" s="156"/>
      <c r="C407" s="157"/>
      <c r="D407" s="157"/>
      <c r="E407" s="156"/>
      <c r="F407" s="157"/>
      <c r="G407" s="156"/>
      <c r="H407" s="157"/>
      <c r="I407" s="157"/>
      <c r="J407" s="156"/>
      <c r="K407" s="157"/>
      <c r="L407" s="156"/>
      <c r="M407" s="157"/>
      <c r="N407" s="157"/>
      <c r="O407" s="156"/>
      <c r="P407" s="157"/>
    </row>
    <row r="408" spans="1:16" ht="15.75" customHeight="1">
      <c r="A408" s="53"/>
      <c r="B408" s="41"/>
      <c r="C408" s="36"/>
      <c r="D408" s="36"/>
      <c r="E408" s="36"/>
      <c r="F408" s="36"/>
      <c r="G408" s="41"/>
      <c r="H408" s="36"/>
      <c r="I408" s="36"/>
      <c r="J408" s="36"/>
      <c r="K408" s="36"/>
      <c r="L408" s="41"/>
      <c r="M408" s="36"/>
      <c r="N408" s="36"/>
      <c r="O408" s="36"/>
      <c r="P408" s="36"/>
    </row>
    <row r="409" spans="1:16" ht="15.75" customHeight="1">
      <c r="A409" s="197" t="s">
        <v>135</v>
      </c>
      <c r="B409" s="197"/>
      <c r="C409" s="197"/>
      <c r="D409" s="197"/>
      <c r="E409" s="197"/>
      <c r="F409" s="197"/>
      <c r="G409" s="197"/>
      <c r="H409" s="197"/>
      <c r="I409" s="197"/>
      <c r="J409" s="197"/>
      <c r="K409" s="197"/>
      <c r="L409" s="197"/>
      <c r="M409" s="197"/>
      <c r="N409" s="197"/>
      <c r="O409" s="197"/>
      <c r="P409" s="197"/>
    </row>
    <row r="410" spans="1:16" ht="15.75" customHeight="1">
      <c r="A410" s="197" t="s">
        <v>196</v>
      </c>
      <c r="B410" s="197"/>
      <c r="C410" s="197"/>
      <c r="D410" s="197"/>
      <c r="E410" s="197"/>
      <c r="F410" s="197"/>
      <c r="G410" s="197"/>
      <c r="H410" s="197"/>
      <c r="I410" s="197"/>
      <c r="J410" s="197"/>
      <c r="K410" s="197"/>
      <c r="L410" s="197"/>
      <c r="M410" s="197"/>
      <c r="N410" s="197"/>
      <c r="O410" s="197"/>
      <c r="P410" s="197"/>
    </row>
    <row r="411" spans="1:16" ht="15.75" customHeight="1">
      <c r="A411" s="50"/>
      <c r="B411" s="145"/>
      <c r="C411" s="145"/>
      <c r="D411" s="145"/>
      <c r="E411" s="145"/>
      <c r="F411" s="145"/>
      <c r="G411" s="145"/>
      <c r="H411" s="145"/>
      <c r="I411" s="145"/>
      <c r="J411" s="145"/>
      <c r="K411" s="145"/>
      <c r="L411" s="30"/>
      <c r="M411" s="30"/>
      <c r="N411" s="30"/>
      <c r="O411" s="30"/>
      <c r="P411" s="30"/>
    </row>
    <row r="412" spans="1:16" ht="15.75" customHeight="1" thickBot="1">
      <c r="A412" s="53" t="s">
        <v>153</v>
      </c>
      <c r="B412" s="35"/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26" t="s">
        <v>193</v>
      </c>
    </row>
    <row r="413" spans="1:16" ht="15.75" customHeight="1" thickBot="1">
      <c r="A413" s="211" t="s">
        <v>136</v>
      </c>
      <c r="B413" s="201" t="s">
        <v>4</v>
      </c>
      <c r="C413" s="202"/>
      <c r="D413" s="202"/>
      <c r="E413" s="202"/>
      <c r="F413" s="203"/>
      <c r="G413" s="201" t="s">
        <v>5</v>
      </c>
      <c r="H413" s="202"/>
      <c r="I413" s="202"/>
      <c r="J413" s="202"/>
      <c r="K413" s="203"/>
      <c r="L413" s="201" t="s">
        <v>6</v>
      </c>
      <c r="M413" s="202"/>
      <c r="N413" s="202"/>
      <c r="O413" s="202"/>
      <c r="P413" s="203"/>
    </row>
    <row r="414" spans="1:16" ht="15.75" customHeight="1" thickBot="1">
      <c r="A414" s="212"/>
      <c r="B414" s="204" t="s">
        <v>178</v>
      </c>
      <c r="C414" s="204"/>
      <c r="D414" s="72" t="s">
        <v>179</v>
      </c>
      <c r="E414" s="205" t="s">
        <v>180</v>
      </c>
      <c r="F414" s="206"/>
      <c r="G414" s="204" t="s">
        <v>178</v>
      </c>
      <c r="H414" s="204"/>
      <c r="I414" s="72" t="s">
        <v>179</v>
      </c>
      <c r="J414" s="205" t="s">
        <v>180</v>
      </c>
      <c r="K414" s="206"/>
      <c r="L414" s="204" t="s">
        <v>178</v>
      </c>
      <c r="M414" s="204"/>
      <c r="N414" s="72" t="s">
        <v>179</v>
      </c>
      <c r="O414" s="205" t="s">
        <v>180</v>
      </c>
      <c r="P414" s="206"/>
    </row>
    <row r="415" spans="1:16" ht="34.5" customHeight="1" thickBot="1">
      <c r="A415" s="212"/>
      <c r="B415" s="75" t="s">
        <v>186</v>
      </c>
      <c r="C415" s="76" t="s">
        <v>187</v>
      </c>
      <c r="D415" s="76" t="s">
        <v>12</v>
      </c>
      <c r="E415" s="76" t="s">
        <v>177</v>
      </c>
      <c r="F415" s="76" t="s">
        <v>12</v>
      </c>
      <c r="G415" s="75" t="s">
        <v>186</v>
      </c>
      <c r="H415" s="76" t="s">
        <v>187</v>
      </c>
      <c r="I415" s="76" t="s">
        <v>12</v>
      </c>
      <c r="J415" s="76" t="s">
        <v>177</v>
      </c>
      <c r="K415" s="76" t="s">
        <v>12</v>
      </c>
      <c r="L415" s="75" t="s">
        <v>186</v>
      </c>
      <c r="M415" s="76" t="s">
        <v>187</v>
      </c>
      <c r="N415" s="76" t="s">
        <v>12</v>
      </c>
      <c r="O415" s="76" t="s">
        <v>177</v>
      </c>
      <c r="P415" s="77" t="s">
        <v>12</v>
      </c>
    </row>
    <row r="416" spans="1:16" ht="15.75" customHeight="1" thickBot="1">
      <c r="A416" s="212"/>
      <c r="B416" s="73">
        <v>1</v>
      </c>
      <c r="C416" s="74">
        <v>2</v>
      </c>
      <c r="D416" s="74">
        <v>3</v>
      </c>
      <c r="E416" s="74">
        <v>4</v>
      </c>
      <c r="F416" s="74">
        <v>5</v>
      </c>
      <c r="G416" s="73">
        <v>6</v>
      </c>
      <c r="H416" s="74">
        <v>7</v>
      </c>
      <c r="I416" s="74">
        <v>8</v>
      </c>
      <c r="J416" s="74">
        <v>9</v>
      </c>
      <c r="K416" s="74">
        <v>10</v>
      </c>
      <c r="L416" s="73" t="s">
        <v>188</v>
      </c>
      <c r="M416" s="74" t="s">
        <v>189</v>
      </c>
      <c r="N416" s="74" t="s">
        <v>190</v>
      </c>
      <c r="O416" s="74" t="s">
        <v>191</v>
      </c>
      <c r="P416" s="74" t="s">
        <v>192</v>
      </c>
    </row>
    <row r="417" spans="1:16" ht="15.75" customHeight="1">
      <c r="A417" s="57" t="s">
        <v>16</v>
      </c>
      <c r="B417" s="103">
        <v>0</v>
      </c>
      <c r="C417" s="108">
        <v>0</v>
      </c>
      <c r="D417" s="108">
        <v>0</v>
      </c>
      <c r="E417" s="103">
        <v>0</v>
      </c>
      <c r="F417" s="108">
        <v>0</v>
      </c>
      <c r="G417" s="103">
        <v>0</v>
      </c>
      <c r="H417" s="108">
        <v>0</v>
      </c>
      <c r="I417" s="108">
        <v>0</v>
      </c>
      <c r="J417" s="103">
        <v>0</v>
      </c>
      <c r="K417" s="108">
        <v>0</v>
      </c>
      <c r="L417" s="103">
        <f aca="true" t="shared" si="54" ref="L417:P451">B417+G417</f>
        <v>0</v>
      </c>
      <c r="M417" s="103">
        <f t="shared" si="54"/>
        <v>0</v>
      </c>
      <c r="N417" s="103">
        <f t="shared" si="54"/>
        <v>0</v>
      </c>
      <c r="O417" s="103">
        <f t="shared" si="54"/>
        <v>0</v>
      </c>
      <c r="P417" s="103">
        <f t="shared" si="54"/>
        <v>0</v>
      </c>
    </row>
    <row r="418" spans="1:16" ht="15.75" customHeight="1">
      <c r="A418" s="55" t="s">
        <v>20</v>
      </c>
      <c r="B418" s="103">
        <v>18</v>
      </c>
      <c r="C418" s="108">
        <v>5.078</v>
      </c>
      <c r="D418" s="108">
        <v>0.381</v>
      </c>
      <c r="E418" s="103">
        <v>18</v>
      </c>
      <c r="F418" s="108">
        <v>4.975</v>
      </c>
      <c r="G418" s="103">
        <v>0</v>
      </c>
      <c r="H418" s="108">
        <v>0</v>
      </c>
      <c r="I418" s="108">
        <v>0</v>
      </c>
      <c r="J418" s="103">
        <v>0</v>
      </c>
      <c r="K418" s="108">
        <v>0</v>
      </c>
      <c r="L418" s="103">
        <f t="shared" si="54"/>
        <v>18</v>
      </c>
      <c r="M418" s="103">
        <f t="shared" si="54"/>
        <v>5.078</v>
      </c>
      <c r="N418" s="103">
        <f t="shared" si="54"/>
        <v>0.381</v>
      </c>
      <c r="O418" s="103">
        <f t="shared" si="54"/>
        <v>18</v>
      </c>
      <c r="P418" s="103">
        <f t="shared" si="54"/>
        <v>4.975</v>
      </c>
    </row>
    <row r="419" spans="1:16" ht="15.75" customHeight="1">
      <c r="A419" s="55" t="s">
        <v>25</v>
      </c>
      <c r="B419" s="103">
        <v>0</v>
      </c>
      <c r="C419" s="108">
        <v>0</v>
      </c>
      <c r="D419" s="108">
        <v>0.056</v>
      </c>
      <c r="E419" s="103">
        <v>1</v>
      </c>
      <c r="F419" s="108">
        <v>0.021</v>
      </c>
      <c r="G419" s="103">
        <v>0</v>
      </c>
      <c r="H419" s="108">
        <v>0</v>
      </c>
      <c r="I419" s="108">
        <v>0</v>
      </c>
      <c r="J419" s="103">
        <v>0</v>
      </c>
      <c r="K419" s="108">
        <v>0</v>
      </c>
      <c r="L419" s="103">
        <f t="shared" si="54"/>
        <v>0</v>
      </c>
      <c r="M419" s="103">
        <f t="shared" si="54"/>
        <v>0</v>
      </c>
      <c r="N419" s="103">
        <f t="shared" si="54"/>
        <v>0.056</v>
      </c>
      <c r="O419" s="103">
        <f t="shared" si="54"/>
        <v>1</v>
      </c>
      <c r="P419" s="103">
        <f t="shared" si="54"/>
        <v>0.021</v>
      </c>
    </row>
    <row r="420" spans="1:16" ht="15.75" customHeight="1">
      <c r="A420" s="55" t="s">
        <v>30</v>
      </c>
      <c r="B420" s="103">
        <v>0</v>
      </c>
      <c r="C420" s="108">
        <v>0</v>
      </c>
      <c r="D420" s="108">
        <v>0</v>
      </c>
      <c r="E420" s="103">
        <v>0</v>
      </c>
      <c r="F420" s="108">
        <v>0</v>
      </c>
      <c r="G420" s="103">
        <v>0</v>
      </c>
      <c r="H420" s="108">
        <v>0</v>
      </c>
      <c r="I420" s="108">
        <v>0</v>
      </c>
      <c r="J420" s="103">
        <v>0</v>
      </c>
      <c r="K420" s="108">
        <v>0</v>
      </c>
      <c r="L420" s="103">
        <f t="shared" si="54"/>
        <v>0</v>
      </c>
      <c r="M420" s="103">
        <f t="shared" si="54"/>
        <v>0</v>
      </c>
      <c r="N420" s="103">
        <f t="shared" si="54"/>
        <v>0</v>
      </c>
      <c r="O420" s="103">
        <f t="shared" si="54"/>
        <v>0</v>
      </c>
      <c r="P420" s="103">
        <f t="shared" si="54"/>
        <v>0</v>
      </c>
    </row>
    <row r="421" spans="1:16" ht="15.75" customHeight="1">
      <c r="A421" s="55" t="s">
        <v>35</v>
      </c>
      <c r="B421" s="103">
        <v>0</v>
      </c>
      <c r="C421" s="108">
        <v>0</v>
      </c>
      <c r="D421" s="108">
        <v>0</v>
      </c>
      <c r="E421" s="103">
        <v>0</v>
      </c>
      <c r="F421" s="108">
        <v>0</v>
      </c>
      <c r="G421" s="103">
        <v>0</v>
      </c>
      <c r="H421" s="108">
        <v>0</v>
      </c>
      <c r="I421" s="108">
        <v>0</v>
      </c>
      <c r="J421" s="103">
        <v>0</v>
      </c>
      <c r="K421" s="108">
        <v>0</v>
      </c>
      <c r="L421" s="103">
        <f t="shared" si="54"/>
        <v>0</v>
      </c>
      <c r="M421" s="103">
        <f t="shared" si="54"/>
        <v>0</v>
      </c>
      <c r="N421" s="103">
        <f t="shared" si="54"/>
        <v>0</v>
      </c>
      <c r="O421" s="103">
        <f t="shared" si="54"/>
        <v>0</v>
      </c>
      <c r="P421" s="103">
        <f t="shared" si="54"/>
        <v>0</v>
      </c>
    </row>
    <row r="422" spans="1:16" ht="15.75" customHeight="1">
      <c r="A422" s="55" t="s">
        <v>40</v>
      </c>
      <c r="B422" s="103">
        <v>3</v>
      </c>
      <c r="C422" s="108">
        <v>3.798</v>
      </c>
      <c r="D422" s="108">
        <v>3.798</v>
      </c>
      <c r="E422" s="103">
        <v>0</v>
      </c>
      <c r="F422" s="108">
        <v>0</v>
      </c>
      <c r="G422" s="103">
        <v>0</v>
      </c>
      <c r="H422" s="108">
        <v>0</v>
      </c>
      <c r="I422" s="108">
        <v>0.155</v>
      </c>
      <c r="J422" s="103">
        <v>4</v>
      </c>
      <c r="K422" s="108">
        <v>0.089</v>
      </c>
      <c r="L422" s="103">
        <f t="shared" si="54"/>
        <v>3</v>
      </c>
      <c r="M422" s="103">
        <f t="shared" si="54"/>
        <v>3.798</v>
      </c>
      <c r="N422" s="103">
        <f t="shared" si="54"/>
        <v>3.953</v>
      </c>
      <c r="O422" s="103">
        <f t="shared" si="54"/>
        <v>4</v>
      </c>
      <c r="P422" s="103">
        <f t="shared" si="54"/>
        <v>0.089</v>
      </c>
    </row>
    <row r="423" spans="1:16" ht="15.75" customHeight="1">
      <c r="A423" s="55" t="s">
        <v>43</v>
      </c>
      <c r="B423" s="103">
        <v>0</v>
      </c>
      <c r="C423" s="108">
        <v>0</v>
      </c>
      <c r="D423" s="108">
        <v>0</v>
      </c>
      <c r="E423" s="103">
        <v>0</v>
      </c>
      <c r="F423" s="108">
        <v>0</v>
      </c>
      <c r="G423" s="103">
        <v>0</v>
      </c>
      <c r="H423" s="108">
        <v>0</v>
      </c>
      <c r="I423" s="108">
        <v>0</v>
      </c>
      <c r="J423" s="103">
        <v>0</v>
      </c>
      <c r="K423" s="108">
        <v>0</v>
      </c>
      <c r="L423" s="103">
        <f t="shared" si="54"/>
        <v>0</v>
      </c>
      <c r="M423" s="103">
        <f t="shared" si="54"/>
        <v>0</v>
      </c>
      <c r="N423" s="103">
        <f t="shared" si="54"/>
        <v>0</v>
      </c>
      <c r="O423" s="103">
        <f t="shared" si="54"/>
        <v>0</v>
      </c>
      <c r="P423" s="103">
        <f t="shared" si="54"/>
        <v>0</v>
      </c>
    </row>
    <row r="424" spans="1:16" ht="15.75" customHeight="1">
      <c r="A424" s="55" t="s">
        <v>47</v>
      </c>
      <c r="B424" s="103">
        <v>1</v>
      </c>
      <c r="C424" s="108">
        <v>0.3</v>
      </c>
      <c r="D424" s="108">
        <v>5.311999999999999</v>
      </c>
      <c r="E424" s="103">
        <v>66</v>
      </c>
      <c r="F424" s="108">
        <v>29.473</v>
      </c>
      <c r="G424" s="103">
        <v>1</v>
      </c>
      <c r="H424" s="108">
        <v>4.66</v>
      </c>
      <c r="I424" s="108">
        <v>4.101</v>
      </c>
      <c r="J424" s="103">
        <v>1</v>
      </c>
      <c r="K424" s="108">
        <v>0.559</v>
      </c>
      <c r="L424" s="103">
        <f t="shared" si="54"/>
        <v>2</v>
      </c>
      <c r="M424" s="103">
        <f t="shared" si="54"/>
        <v>4.96</v>
      </c>
      <c r="N424" s="103">
        <f t="shared" si="54"/>
        <v>9.413</v>
      </c>
      <c r="O424" s="103">
        <f t="shared" si="54"/>
        <v>67</v>
      </c>
      <c r="P424" s="103">
        <f t="shared" si="54"/>
        <v>30.032</v>
      </c>
    </row>
    <row r="425" spans="1:16" ht="15.75" customHeight="1">
      <c r="A425" s="55" t="s">
        <v>50</v>
      </c>
      <c r="B425" s="103">
        <v>0</v>
      </c>
      <c r="C425" s="108">
        <v>0</v>
      </c>
      <c r="D425" s="108">
        <v>0</v>
      </c>
      <c r="E425" s="103">
        <v>0</v>
      </c>
      <c r="F425" s="108">
        <v>0</v>
      </c>
      <c r="G425" s="103">
        <v>0</v>
      </c>
      <c r="H425" s="108">
        <v>0</v>
      </c>
      <c r="I425" s="108">
        <v>0</v>
      </c>
      <c r="J425" s="103">
        <v>0</v>
      </c>
      <c r="K425" s="108">
        <v>0</v>
      </c>
      <c r="L425" s="103">
        <f t="shared" si="54"/>
        <v>0</v>
      </c>
      <c r="M425" s="103">
        <f t="shared" si="54"/>
        <v>0</v>
      </c>
      <c r="N425" s="103">
        <f t="shared" si="54"/>
        <v>0</v>
      </c>
      <c r="O425" s="103">
        <f t="shared" si="54"/>
        <v>0</v>
      </c>
      <c r="P425" s="103">
        <f t="shared" si="54"/>
        <v>0</v>
      </c>
    </row>
    <row r="426" spans="1:16" ht="15.75" customHeight="1">
      <c r="A426" s="55" t="s">
        <v>54</v>
      </c>
      <c r="B426" s="103">
        <v>0</v>
      </c>
      <c r="C426" s="108">
        <v>0</v>
      </c>
      <c r="D426" s="108">
        <v>0</v>
      </c>
      <c r="E426" s="103">
        <v>0</v>
      </c>
      <c r="F426" s="108">
        <v>0</v>
      </c>
      <c r="G426" s="103">
        <v>0</v>
      </c>
      <c r="H426" s="108">
        <v>0</v>
      </c>
      <c r="I426" s="108">
        <v>0</v>
      </c>
      <c r="J426" s="103">
        <v>0</v>
      </c>
      <c r="K426" s="108">
        <v>0</v>
      </c>
      <c r="L426" s="103">
        <f t="shared" si="54"/>
        <v>0</v>
      </c>
      <c r="M426" s="103">
        <f t="shared" si="54"/>
        <v>0</v>
      </c>
      <c r="N426" s="103">
        <f t="shared" si="54"/>
        <v>0</v>
      </c>
      <c r="O426" s="103">
        <f t="shared" si="54"/>
        <v>0</v>
      </c>
      <c r="P426" s="103">
        <f t="shared" si="54"/>
        <v>0</v>
      </c>
    </row>
    <row r="427" spans="1:16" ht="15.75" customHeight="1">
      <c r="A427" s="55" t="s">
        <v>59</v>
      </c>
      <c r="B427" s="103">
        <v>0</v>
      </c>
      <c r="C427" s="108">
        <v>0</v>
      </c>
      <c r="D427" s="108">
        <v>0</v>
      </c>
      <c r="E427" s="103">
        <v>0</v>
      </c>
      <c r="F427" s="108">
        <v>0</v>
      </c>
      <c r="G427" s="103">
        <v>0</v>
      </c>
      <c r="H427" s="108">
        <v>0</v>
      </c>
      <c r="I427" s="108">
        <v>0</v>
      </c>
      <c r="J427" s="103">
        <v>0</v>
      </c>
      <c r="K427" s="108">
        <v>0</v>
      </c>
      <c r="L427" s="103">
        <f t="shared" si="54"/>
        <v>0</v>
      </c>
      <c r="M427" s="103">
        <f t="shared" si="54"/>
        <v>0</v>
      </c>
      <c r="N427" s="103">
        <f t="shared" si="54"/>
        <v>0</v>
      </c>
      <c r="O427" s="103">
        <f t="shared" si="54"/>
        <v>0</v>
      </c>
      <c r="P427" s="103">
        <f t="shared" si="54"/>
        <v>0</v>
      </c>
    </row>
    <row r="428" spans="1:16" ht="15.75" customHeight="1">
      <c r="A428" s="55" t="s">
        <v>64</v>
      </c>
      <c r="B428" s="103">
        <v>0</v>
      </c>
      <c r="C428" s="108">
        <v>0</v>
      </c>
      <c r="D428" s="108">
        <v>0</v>
      </c>
      <c r="E428" s="103">
        <v>0</v>
      </c>
      <c r="F428" s="108">
        <v>0</v>
      </c>
      <c r="G428" s="103">
        <v>0</v>
      </c>
      <c r="H428" s="108">
        <v>0</v>
      </c>
      <c r="I428" s="108">
        <v>0</v>
      </c>
      <c r="J428" s="103">
        <v>0</v>
      </c>
      <c r="K428" s="108">
        <v>0</v>
      </c>
      <c r="L428" s="103">
        <f t="shared" si="54"/>
        <v>0</v>
      </c>
      <c r="M428" s="103">
        <f t="shared" si="54"/>
        <v>0</v>
      </c>
      <c r="N428" s="103">
        <f t="shared" si="54"/>
        <v>0</v>
      </c>
      <c r="O428" s="103">
        <f t="shared" si="54"/>
        <v>0</v>
      </c>
      <c r="P428" s="103">
        <f t="shared" si="54"/>
        <v>0</v>
      </c>
    </row>
    <row r="429" spans="1:16" ht="15.75" customHeight="1">
      <c r="A429" s="55" t="s">
        <v>68</v>
      </c>
      <c r="B429" s="103">
        <v>0</v>
      </c>
      <c r="C429" s="108">
        <v>0</v>
      </c>
      <c r="D429" s="108">
        <v>0</v>
      </c>
      <c r="E429" s="103">
        <v>0</v>
      </c>
      <c r="F429" s="108">
        <v>0</v>
      </c>
      <c r="G429" s="103">
        <v>0</v>
      </c>
      <c r="H429" s="108">
        <v>0</v>
      </c>
      <c r="I429" s="108">
        <v>0</v>
      </c>
      <c r="J429" s="103">
        <v>0</v>
      </c>
      <c r="K429" s="108">
        <v>0</v>
      </c>
      <c r="L429" s="103">
        <f t="shared" si="54"/>
        <v>0</v>
      </c>
      <c r="M429" s="103">
        <f t="shared" si="54"/>
        <v>0</v>
      </c>
      <c r="N429" s="103">
        <f t="shared" si="54"/>
        <v>0</v>
      </c>
      <c r="O429" s="103">
        <f t="shared" si="54"/>
        <v>0</v>
      </c>
      <c r="P429" s="103">
        <f t="shared" si="54"/>
        <v>0</v>
      </c>
    </row>
    <row r="430" spans="1:16" ht="15.75" customHeight="1">
      <c r="A430" s="55" t="s">
        <v>73</v>
      </c>
      <c r="B430" s="103">
        <v>2</v>
      </c>
      <c r="C430" s="108">
        <v>0.96</v>
      </c>
      <c r="D430" s="108">
        <v>0.061</v>
      </c>
      <c r="E430" s="103">
        <v>2</v>
      </c>
      <c r="F430" s="108">
        <v>0.899</v>
      </c>
      <c r="G430" s="103">
        <v>0</v>
      </c>
      <c r="H430" s="108">
        <v>0</v>
      </c>
      <c r="I430" s="108">
        <v>0</v>
      </c>
      <c r="J430" s="103">
        <v>0</v>
      </c>
      <c r="K430" s="108">
        <v>0</v>
      </c>
      <c r="L430" s="103">
        <f t="shared" si="54"/>
        <v>2</v>
      </c>
      <c r="M430" s="103">
        <f t="shared" si="54"/>
        <v>0.96</v>
      </c>
      <c r="N430" s="103">
        <f t="shared" si="54"/>
        <v>0.061</v>
      </c>
      <c r="O430" s="103">
        <f t="shared" si="54"/>
        <v>2</v>
      </c>
      <c r="P430" s="103">
        <f t="shared" si="54"/>
        <v>0.899</v>
      </c>
    </row>
    <row r="431" spans="1:16" ht="15.75" customHeight="1">
      <c r="A431" s="55" t="s">
        <v>77</v>
      </c>
      <c r="B431" s="103">
        <v>5</v>
      </c>
      <c r="C431" s="108">
        <v>0.975</v>
      </c>
      <c r="D431" s="108">
        <v>0.393</v>
      </c>
      <c r="E431" s="103">
        <v>6</v>
      </c>
      <c r="F431" s="108">
        <v>1.211</v>
      </c>
      <c r="G431" s="103">
        <v>0</v>
      </c>
      <c r="H431" s="108">
        <v>0</v>
      </c>
      <c r="I431" s="108">
        <v>0.165</v>
      </c>
      <c r="J431" s="103">
        <v>0</v>
      </c>
      <c r="K431" s="108">
        <v>0</v>
      </c>
      <c r="L431" s="103">
        <f t="shared" si="54"/>
        <v>5</v>
      </c>
      <c r="M431" s="103">
        <f t="shared" si="54"/>
        <v>0.975</v>
      </c>
      <c r="N431" s="103">
        <f t="shared" si="54"/>
        <v>0.558</v>
      </c>
      <c r="O431" s="103">
        <f t="shared" si="54"/>
        <v>6</v>
      </c>
      <c r="P431" s="103">
        <f t="shared" si="54"/>
        <v>1.211</v>
      </c>
    </row>
    <row r="432" spans="1:16" ht="15.75" customHeight="1">
      <c r="A432" s="55" t="s">
        <v>155</v>
      </c>
      <c r="B432" s="103">
        <v>8</v>
      </c>
      <c r="C432" s="108">
        <v>1.446</v>
      </c>
      <c r="D432" s="108">
        <v>1.265</v>
      </c>
      <c r="E432" s="103">
        <v>41</v>
      </c>
      <c r="F432" s="108">
        <v>5.617</v>
      </c>
      <c r="G432" s="103">
        <v>0</v>
      </c>
      <c r="H432" s="108">
        <v>0</v>
      </c>
      <c r="I432" s="108">
        <v>0</v>
      </c>
      <c r="J432" s="103">
        <v>0</v>
      </c>
      <c r="K432" s="108">
        <v>0</v>
      </c>
      <c r="L432" s="103">
        <f t="shared" si="54"/>
        <v>8</v>
      </c>
      <c r="M432" s="103">
        <f t="shared" si="54"/>
        <v>1.446</v>
      </c>
      <c r="N432" s="103">
        <f t="shared" si="54"/>
        <v>1.265</v>
      </c>
      <c r="O432" s="103">
        <f t="shared" si="54"/>
        <v>41</v>
      </c>
      <c r="P432" s="103">
        <f t="shared" si="54"/>
        <v>5.617</v>
      </c>
    </row>
    <row r="433" spans="1:16" ht="15.75" customHeight="1">
      <c r="A433" s="55" t="s">
        <v>82</v>
      </c>
      <c r="B433" s="103">
        <v>0</v>
      </c>
      <c r="C433" s="108">
        <v>0</v>
      </c>
      <c r="D433" s="108">
        <v>0</v>
      </c>
      <c r="E433" s="103">
        <v>0</v>
      </c>
      <c r="F433" s="108">
        <v>0</v>
      </c>
      <c r="G433" s="103">
        <v>3</v>
      </c>
      <c r="H433" s="108">
        <v>0.419</v>
      </c>
      <c r="I433" s="108">
        <v>0</v>
      </c>
      <c r="J433" s="103">
        <v>3</v>
      </c>
      <c r="K433" s="108">
        <v>0.419</v>
      </c>
      <c r="L433" s="103">
        <f t="shared" si="54"/>
        <v>3</v>
      </c>
      <c r="M433" s="103">
        <f t="shared" si="54"/>
        <v>0.419</v>
      </c>
      <c r="N433" s="103">
        <f t="shared" si="54"/>
        <v>0</v>
      </c>
      <c r="O433" s="103">
        <f t="shared" si="54"/>
        <v>3</v>
      </c>
      <c r="P433" s="103">
        <f t="shared" si="54"/>
        <v>0.419</v>
      </c>
    </row>
    <row r="434" spans="1:16" ht="15.75" customHeight="1">
      <c r="A434" s="55" t="s">
        <v>86</v>
      </c>
      <c r="B434" s="103">
        <v>0</v>
      </c>
      <c r="C434" s="108">
        <v>0</v>
      </c>
      <c r="D434" s="108">
        <v>0</v>
      </c>
      <c r="E434" s="103">
        <v>0</v>
      </c>
      <c r="F434" s="108">
        <v>0</v>
      </c>
      <c r="G434" s="103">
        <v>1</v>
      </c>
      <c r="H434" s="108">
        <v>0.4</v>
      </c>
      <c r="I434" s="108">
        <v>0</v>
      </c>
      <c r="J434" s="103">
        <v>1</v>
      </c>
      <c r="K434" s="108">
        <v>0.4</v>
      </c>
      <c r="L434" s="103">
        <f t="shared" si="54"/>
        <v>1</v>
      </c>
      <c r="M434" s="103">
        <f t="shared" si="54"/>
        <v>0.4</v>
      </c>
      <c r="N434" s="103">
        <f t="shared" si="54"/>
        <v>0</v>
      </c>
      <c r="O434" s="103">
        <f t="shared" si="54"/>
        <v>1</v>
      </c>
      <c r="P434" s="103">
        <f t="shared" si="54"/>
        <v>0.4</v>
      </c>
    </row>
    <row r="435" spans="1:16" ht="15.75" customHeight="1">
      <c r="A435" s="55" t="s">
        <v>90</v>
      </c>
      <c r="B435" s="103">
        <v>0</v>
      </c>
      <c r="C435" s="108">
        <v>0</v>
      </c>
      <c r="D435" s="108">
        <v>0</v>
      </c>
      <c r="E435" s="103">
        <v>0</v>
      </c>
      <c r="F435" s="108">
        <v>0</v>
      </c>
      <c r="G435" s="103">
        <v>0</v>
      </c>
      <c r="H435" s="108">
        <v>0</v>
      </c>
      <c r="I435" s="108">
        <v>0</v>
      </c>
      <c r="J435" s="103">
        <v>0</v>
      </c>
      <c r="K435" s="108">
        <v>0</v>
      </c>
      <c r="L435" s="103">
        <f t="shared" si="54"/>
        <v>0</v>
      </c>
      <c r="M435" s="103">
        <f t="shared" si="54"/>
        <v>0</v>
      </c>
      <c r="N435" s="103">
        <f t="shared" si="54"/>
        <v>0</v>
      </c>
      <c r="O435" s="103">
        <f t="shared" si="54"/>
        <v>0</v>
      </c>
      <c r="P435" s="103">
        <f t="shared" si="54"/>
        <v>0</v>
      </c>
    </row>
    <row r="436" spans="1:16" ht="15.75" customHeight="1">
      <c r="A436" s="55" t="s">
        <v>94</v>
      </c>
      <c r="B436" s="103">
        <v>1710</v>
      </c>
      <c r="C436" s="108">
        <v>93.263</v>
      </c>
      <c r="D436" s="108">
        <v>20.809</v>
      </c>
      <c r="E436" s="103">
        <v>1463</v>
      </c>
      <c r="F436" s="108">
        <v>80.64</v>
      </c>
      <c r="G436" s="103">
        <v>0</v>
      </c>
      <c r="H436" s="108">
        <v>0</v>
      </c>
      <c r="I436" s="108">
        <v>0</v>
      </c>
      <c r="J436" s="103">
        <v>0</v>
      </c>
      <c r="K436" s="108">
        <v>0</v>
      </c>
      <c r="L436" s="103">
        <f t="shared" si="54"/>
        <v>1710</v>
      </c>
      <c r="M436" s="103">
        <f t="shared" si="54"/>
        <v>93.263</v>
      </c>
      <c r="N436" s="103">
        <f t="shared" si="54"/>
        <v>20.809</v>
      </c>
      <c r="O436" s="103">
        <f t="shared" si="54"/>
        <v>1463</v>
      </c>
      <c r="P436" s="103">
        <f t="shared" si="54"/>
        <v>80.64</v>
      </c>
    </row>
    <row r="437" spans="1:16" ht="15.75" customHeight="1">
      <c r="A437" s="55" t="s">
        <v>97</v>
      </c>
      <c r="B437" s="103">
        <v>0</v>
      </c>
      <c r="C437" s="108">
        <v>0</v>
      </c>
      <c r="D437" s="108">
        <v>0</v>
      </c>
      <c r="E437" s="103">
        <v>0</v>
      </c>
      <c r="F437" s="108">
        <v>0</v>
      </c>
      <c r="G437" s="103">
        <v>0</v>
      </c>
      <c r="H437" s="108">
        <v>0</v>
      </c>
      <c r="I437" s="108">
        <v>0</v>
      </c>
      <c r="J437" s="103">
        <v>0</v>
      </c>
      <c r="K437" s="108">
        <v>0</v>
      </c>
      <c r="L437" s="103">
        <f t="shared" si="54"/>
        <v>0</v>
      </c>
      <c r="M437" s="103">
        <f t="shared" si="54"/>
        <v>0</v>
      </c>
      <c r="N437" s="103">
        <f t="shared" si="54"/>
        <v>0</v>
      </c>
      <c r="O437" s="103">
        <f t="shared" si="54"/>
        <v>0</v>
      </c>
      <c r="P437" s="103">
        <f t="shared" si="54"/>
        <v>0</v>
      </c>
    </row>
    <row r="438" spans="1:16" ht="15.75" customHeight="1">
      <c r="A438" s="55" t="s">
        <v>101</v>
      </c>
      <c r="B438" s="103">
        <v>0</v>
      </c>
      <c r="C438" s="108">
        <v>0</v>
      </c>
      <c r="D438" s="108">
        <v>0</v>
      </c>
      <c r="E438" s="103">
        <v>0</v>
      </c>
      <c r="F438" s="108">
        <v>0</v>
      </c>
      <c r="G438" s="103">
        <v>0</v>
      </c>
      <c r="H438" s="108">
        <v>0</v>
      </c>
      <c r="I438" s="108">
        <v>0</v>
      </c>
      <c r="J438" s="103">
        <v>0</v>
      </c>
      <c r="K438" s="108">
        <v>0</v>
      </c>
      <c r="L438" s="103">
        <f t="shared" si="54"/>
        <v>0</v>
      </c>
      <c r="M438" s="103">
        <f t="shared" si="54"/>
        <v>0</v>
      </c>
      <c r="N438" s="103">
        <f t="shared" si="54"/>
        <v>0</v>
      </c>
      <c r="O438" s="103">
        <f t="shared" si="54"/>
        <v>0</v>
      </c>
      <c r="P438" s="103">
        <f t="shared" si="54"/>
        <v>0</v>
      </c>
    </row>
    <row r="439" spans="1:16" ht="15.75" customHeight="1">
      <c r="A439" s="55" t="s">
        <v>105</v>
      </c>
      <c r="B439" s="103">
        <v>1</v>
      </c>
      <c r="C439" s="108">
        <v>2.96</v>
      </c>
      <c r="D439" s="108">
        <v>0.18</v>
      </c>
      <c r="E439" s="103">
        <v>5</v>
      </c>
      <c r="F439" s="108">
        <v>9.284</v>
      </c>
      <c r="G439" s="103">
        <v>0</v>
      </c>
      <c r="H439" s="108">
        <v>0</v>
      </c>
      <c r="I439" s="108">
        <v>0</v>
      </c>
      <c r="J439" s="103">
        <v>0</v>
      </c>
      <c r="K439" s="108">
        <v>0</v>
      </c>
      <c r="L439" s="103">
        <f t="shared" si="54"/>
        <v>1</v>
      </c>
      <c r="M439" s="103">
        <f t="shared" si="54"/>
        <v>2.96</v>
      </c>
      <c r="N439" s="103">
        <f t="shared" si="54"/>
        <v>0.18</v>
      </c>
      <c r="O439" s="103">
        <f t="shared" si="54"/>
        <v>5</v>
      </c>
      <c r="P439" s="103">
        <f t="shared" si="54"/>
        <v>9.284</v>
      </c>
    </row>
    <row r="440" spans="1:16" ht="15.75" customHeight="1">
      <c r="A440" s="55" t="s">
        <v>109</v>
      </c>
      <c r="B440" s="103">
        <v>0</v>
      </c>
      <c r="C440" s="108">
        <v>0</v>
      </c>
      <c r="D440" s="108">
        <v>0</v>
      </c>
      <c r="E440" s="103">
        <v>0</v>
      </c>
      <c r="F440" s="108">
        <v>0</v>
      </c>
      <c r="G440" s="103">
        <v>0</v>
      </c>
      <c r="H440" s="108">
        <v>0</v>
      </c>
      <c r="I440" s="108">
        <v>0</v>
      </c>
      <c r="J440" s="103">
        <v>0</v>
      </c>
      <c r="K440" s="108">
        <v>0</v>
      </c>
      <c r="L440" s="103">
        <f t="shared" si="54"/>
        <v>0</v>
      </c>
      <c r="M440" s="103">
        <f t="shared" si="54"/>
        <v>0</v>
      </c>
      <c r="N440" s="103">
        <f t="shared" si="54"/>
        <v>0</v>
      </c>
      <c r="O440" s="103">
        <f t="shared" si="54"/>
        <v>0</v>
      </c>
      <c r="P440" s="103">
        <f t="shared" si="54"/>
        <v>0</v>
      </c>
    </row>
    <row r="441" spans="1:16" ht="15.75" customHeight="1">
      <c r="A441" s="55" t="s">
        <v>167</v>
      </c>
      <c r="B441" s="103">
        <v>0</v>
      </c>
      <c r="C441" s="108">
        <v>0</v>
      </c>
      <c r="D441" s="108">
        <v>0</v>
      </c>
      <c r="E441" s="103">
        <v>0</v>
      </c>
      <c r="F441" s="108">
        <v>0</v>
      </c>
      <c r="G441" s="103">
        <v>0</v>
      </c>
      <c r="H441" s="108">
        <v>0</v>
      </c>
      <c r="I441" s="108">
        <v>0</v>
      </c>
      <c r="J441" s="103">
        <v>0</v>
      </c>
      <c r="K441" s="108">
        <v>0</v>
      </c>
      <c r="L441" s="103">
        <f t="shared" si="54"/>
        <v>0</v>
      </c>
      <c r="M441" s="103">
        <f t="shared" si="54"/>
        <v>0</v>
      </c>
      <c r="N441" s="103">
        <f t="shared" si="54"/>
        <v>0</v>
      </c>
      <c r="O441" s="103">
        <f t="shared" si="54"/>
        <v>0</v>
      </c>
      <c r="P441" s="103">
        <f t="shared" si="54"/>
        <v>0</v>
      </c>
    </row>
    <row r="442" spans="1:16" ht="15.75" customHeight="1">
      <c r="A442" s="55" t="s">
        <v>112</v>
      </c>
      <c r="B442" s="103">
        <v>36</v>
      </c>
      <c r="C442" s="108">
        <v>30.525000000000002</v>
      </c>
      <c r="D442" s="108">
        <v>28.430999999999997</v>
      </c>
      <c r="E442" s="103">
        <v>12</v>
      </c>
      <c r="F442" s="108">
        <v>5.338</v>
      </c>
      <c r="G442" s="103">
        <v>1</v>
      </c>
      <c r="H442" s="108">
        <v>59.193</v>
      </c>
      <c r="I442" s="108">
        <v>57.202</v>
      </c>
      <c r="J442" s="103">
        <v>1</v>
      </c>
      <c r="K442" s="108">
        <v>14.989</v>
      </c>
      <c r="L442" s="103">
        <f t="shared" si="54"/>
        <v>37</v>
      </c>
      <c r="M442" s="103">
        <f t="shared" si="54"/>
        <v>89.718</v>
      </c>
      <c r="N442" s="103">
        <f t="shared" si="54"/>
        <v>85.633</v>
      </c>
      <c r="O442" s="103">
        <f t="shared" si="54"/>
        <v>13</v>
      </c>
      <c r="P442" s="103">
        <f t="shared" si="54"/>
        <v>20.327</v>
      </c>
    </row>
    <row r="443" spans="1:16" ht="15.75" customHeight="1">
      <c r="A443" s="55" t="s">
        <v>115</v>
      </c>
      <c r="B443" s="103">
        <v>0</v>
      </c>
      <c r="C443" s="108">
        <v>0</v>
      </c>
      <c r="D443" s="108">
        <v>0</v>
      </c>
      <c r="E443" s="103">
        <v>0</v>
      </c>
      <c r="F443" s="108">
        <v>0</v>
      </c>
      <c r="G443" s="103">
        <v>0</v>
      </c>
      <c r="H443" s="108">
        <v>0</v>
      </c>
      <c r="I443" s="108">
        <v>0</v>
      </c>
      <c r="J443" s="103">
        <v>0</v>
      </c>
      <c r="K443" s="108">
        <v>0</v>
      </c>
      <c r="L443" s="103">
        <f t="shared" si="54"/>
        <v>0</v>
      </c>
      <c r="M443" s="103">
        <f t="shared" si="54"/>
        <v>0</v>
      </c>
      <c r="N443" s="103">
        <f t="shared" si="54"/>
        <v>0</v>
      </c>
      <c r="O443" s="103">
        <f t="shared" si="54"/>
        <v>0</v>
      </c>
      <c r="P443" s="103">
        <f t="shared" si="54"/>
        <v>0</v>
      </c>
    </row>
    <row r="444" spans="1:16" ht="15.75" customHeight="1">
      <c r="A444" s="55" t="s">
        <v>118</v>
      </c>
      <c r="B444" s="103">
        <v>1</v>
      </c>
      <c r="C444" s="108">
        <v>0.162</v>
      </c>
      <c r="D444" s="108">
        <v>0.528</v>
      </c>
      <c r="E444" s="103">
        <v>15</v>
      </c>
      <c r="F444" s="108">
        <v>2.484</v>
      </c>
      <c r="G444" s="103">
        <v>0</v>
      </c>
      <c r="H444" s="108">
        <v>0</v>
      </c>
      <c r="I444" s="108">
        <v>0</v>
      </c>
      <c r="J444" s="103">
        <v>0</v>
      </c>
      <c r="K444" s="108">
        <v>0</v>
      </c>
      <c r="L444" s="103">
        <f t="shared" si="54"/>
        <v>1</v>
      </c>
      <c r="M444" s="103">
        <f t="shared" si="54"/>
        <v>0.162</v>
      </c>
      <c r="N444" s="103">
        <f t="shared" si="54"/>
        <v>0.528</v>
      </c>
      <c r="O444" s="103">
        <f t="shared" si="54"/>
        <v>15</v>
      </c>
      <c r="P444" s="103">
        <f t="shared" si="54"/>
        <v>2.484</v>
      </c>
    </row>
    <row r="445" spans="1:16" ht="15.75" customHeight="1">
      <c r="A445" s="55" t="s">
        <v>156</v>
      </c>
      <c r="B445" s="103">
        <v>0</v>
      </c>
      <c r="C445" s="108">
        <v>0</v>
      </c>
      <c r="D445" s="108">
        <v>0.268</v>
      </c>
      <c r="E445" s="103">
        <v>4</v>
      </c>
      <c r="F445" s="108">
        <v>0.396</v>
      </c>
      <c r="G445" s="103">
        <v>0</v>
      </c>
      <c r="H445" s="108">
        <v>0</v>
      </c>
      <c r="I445" s="108">
        <v>0</v>
      </c>
      <c r="J445" s="103">
        <v>0</v>
      </c>
      <c r="K445" s="108">
        <v>0</v>
      </c>
      <c r="L445" s="103">
        <f t="shared" si="54"/>
        <v>0</v>
      </c>
      <c r="M445" s="103">
        <f t="shared" si="54"/>
        <v>0</v>
      </c>
      <c r="N445" s="103">
        <f t="shared" si="54"/>
        <v>0.268</v>
      </c>
      <c r="O445" s="103">
        <f t="shared" si="54"/>
        <v>4</v>
      </c>
      <c r="P445" s="103">
        <f t="shared" si="54"/>
        <v>0.396</v>
      </c>
    </row>
    <row r="446" spans="1:16" ht="15.75" customHeight="1">
      <c r="A446" s="55" t="s">
        <v>121</v>
      </c>
      <c r="B446" s="103">
        <v>0</v>
      </c>
      <c r="C446" s="108">
        <v>0</v>
      </c>
      <c r="D446" s="108">
        <v>0</v>
      </c>
      <c r="E446" s="103">
        <v>0</v>
      </c>
      <c r="F446" s="108">
        <v>0</v>
      </c>
      <c r="G446" s="103">
        <v>0</v>
      </c>
      <c r="H446" s="108">
        <v>0</v>
      </c>
      <c r="I446" s="108">
        <v>0</v>
      </c>
      <c r="J446" s="103">
        <v>0</v>
      </c>
      <c r="K446" s="108">
        <v>0</v>
      </c>
      <c r="L446" s="103">
        <f t="shared" si="54"/>
        <v>0</v>
      </c>
      <c r="M446" s="103">
        <f t="shared" si="54"/>
        <v>0</v>
      </c>
      <c r="N446" s="103">
        <f t="shared" si="54"/>
        <v>0</v>
      </c>
      <c r="O446" s="103">
        <f t="shared" si="54"/>
        <v>0</v>
      </c>
      <c r="P446" s="103">
        <f t="shared" si="54"/>
        <v>0</v>
      </c>
    </row>
    <row r="447" spans="1:16" ht="15.75" customHeight="1">
      <c r="A447" s="55" t="s">
        <v>124</v>
      </c>
      <c r="B447" s="103">
        <v>1</v>
      </c>
      <c r="C447" s="108">
        <v>0.27</v>
      </c>
      <c r="D447" s="108">
        <v>0.69</v>
      </c>
      <c r="E447" s="103">
        <v>3</v>
      </c>
      <c r="F447" s="108">
        <v>0.353</v>
      </c>
      <c r="G447" s="103">
        <v>0</v>
      </c>
      <c r="H447" s="108">
        <v>0</v>
      </c>
      <c r="I447" s="108">
        <v>0</v>
      </c>
      <c r="J447" s="103">
        <v>0</v>
      </c>
      <c r="K447" s="108">
        <v>0</v>
      </c>
      <c r="L447" s="103">
        <f t="shared" si="54"/>
        <v>1</v>
      </c>
      <c r="M447" s="103">
        <f t="shared" si="54"/>
        <v>0.27</v>
      </c>
      <c r="N447" s="103">
        <f t="shared" si="54"/>
        <v>0.69</v>
      </c>
      <c r="O447" s="103">
        <f t="shared" si="54"/>
        <v>3</v>
      </c>
      <c r="P447" s="103">
        <f t="shared" si="54"/>
        <v>0.353</v>
      </c>
    </row>
    <row r="448" spans="1:16" ht="15.75" customHeight="1" thickBot="1">
      <c r="A448" s="55" t="s">
        <v>127</v>
      </c>
      <c r="B448" s="103">
        <v>0</v>
      </c>
      <c r="C448" s="108">
        <v>0</v>
      </c>
      <c r="D448" s="108">
        <v>0</v>
      </c>
      <c r="E448" s="103">
        <v>0</v>
      </c>
      <c r="F448" s="108">
        <v>0</v>
      </c>
      <c r="G448" s="103">
        <v>0</v>
      </c>
      <c r="H448" s="108">
        <v>0</v>
      </c>
      <c r="I448" s="108">
        <v>0</v>
      </c>
      <c r="J448" s="103">
        <v>0</v>
      </c>
      <c r="K448" s="108">
        <v>0</v>
      </c>
      <c r="L448" s="103">
        <f t="shared" si="54"/>
        <v>0</v>
      </c>
      <c r="M448" s="103">
        <f t="shared" si="54"/>
        <v>0</v>
      </c>
      <c r="N448" s="103">
        <f t="shared" si="54"/>
        <v>0</v>
      </c>
      <c r="O448" s="103">
        <f t="shared" si="54"/>
        <v>0</v>
      </c>
      <c r="P448" s="103">
        <f t="shared" si="54"/>
        <v>0</v>
      </c>
    </row>
    <row r="449" spans="1:16" ht="15.75" customHeight="1" thickBot="1">
      <c r="A449" s="69" t="s">
        <v>3</v>
      </c>
      <c r="B449" s="106">
        <f aca="true" t="shared" si="55" ref="B449:K449">SUM(B417:B448)</f>
        <v>1786</v>
      </c>
      <c r="C449" s="106">
        <f t="shared" si="55"/>
        <v>139.73700000000002</v>
      </c>
      <c r="D449" s="106">
        <f t="shared" si="55"/>
        <v>62.172</v>
      </c>
      <c r="E449" s="106">
        <f t="shared" si="55"/>
        <v>1636</v>
      </c>
      <c r="F449" s="106">
        <f t="shared" si="55"/>
        <v>140.691</v>
      </c>
      <c r="G449" s="106">
        <f t="shared" si="55"/>
        <v>6</v>
      </c>
      <c r="H449" s="106">
        <f t="shared" si="55"/>
        <v>64.672</v>
      </c>
      <c r="I449" s="106">
        <f t="shared" si="55"/>
        <v>61.623</v>
      </c>
      <c r="J449" s="106">
        <f t="shared" si="55"/>
        <v>10</v>
      </c>
      <c r="K449" s="106">
        <f t="shared" si="55"/>
        <v>16.456</v>
      </c>
      <c r="L449" s="106">
        <f t="shared" si="54"/>
        <v>1792</v>
      </c>
      <c r="M449" s="106">
        <f t="shared" si="54"/>
        <v>204.40900000000002</v>
      </c>
      <c r="N449" s="106">
        <f t="shared" si="54"/>
        <v>123.79499999999999</v>
      </c>
      <c r="O449" s="106">
        <f t="shared" si="54"/>
        <v>1646</v>
      </c>
      <c r="P449" s="106">
        <f t="shared" si="54"/>
        <v>157.147</v>
      </c>
    </row>
    <row r="450" spans="1:16" ht="15.75" customHeight="1" thickBot="1">
      <c r="A450" s="69" t="s">
        <v>159</v>
      </c>
      <c r="B450" s="107">
        <v>180</v>
      </c>
      <c r="C450" s="102">
        <v>5.435</v>
      </c>
      <c r="D450" s="102">
        <v>7.216</v>
      </c>
      <c r="E450" s="107">
        <v>201</v>
      </c>
      <c r="F450" s="102">
        <v>2.713</v>
      </c>
      <c r="G450" s="107">
        <v>0</v>
      </c>
      <c r="H450" s="102">
        <v>0</v>
      </c>
      <c r="I450" s="102">
        <v>0</v>
      </c>
      <c r="J450" s="107">
        <v>0</v>
      </c>
      <c r="K450" s="102">
        <v>0</v>
      </c>
      <c r="L450" s="107">
        <f t="shared" si="54"/>
        <v>180</v>
      </c>
      <c r="M450" s="102">
        <f t="shared" si="54"/>
        <v>5.435</v>
      </c>
      <c r="N450" s="102">
        <f t="shared" si="54"/>
        <v>7.216</v>
      </c>
      <c r="O450" s="107">
        <f t="shared" si="54"/>
        <v>201</v>
      </c>
      <c r="P450" s="102">
        <f t="shared" si="54"/>
        <v>2.713</v>
      </c>
    </row>
    <row r="451" spans="1:16" ht="15.75" customHeight="1" thickBot="1">
      <c r="A451" s="69" t="s">
        <v>163</v>
      </c>
      <c r="B451" s="106">
        <f>B449+B450</f>
        <v>1966</v>
      </c>
      <c r="C451" s="112">
        <f aca="true" t="shared" si="56" ref="C451:K451">C449+C450</f>
        <v>145.17200000000003</v>
      </c>
      <c r="D451" s="112">
        <f t="shared" si="56"/>
        <v>69.38799999999999</v>
      </c>
      <c r="E451" s="106">
        <f t="shared" si="56"/>
        <v>1837</v>
      </c>
      <c r="F451" s="112">
        <f t="shared" si="56"/>
        <v>143.404</v>
      </c>
      <c r="G451" s="106">
        <f t="shared" si="56"/>
        <v>6</v>
      </c>
      <c r="H451" s="112">
        <f t="shared" si="56"/>
        <v>64.672</v>
      </c>
      <c r="I451" s="112">
        <f t="shared" si="56"/>
        <v>61.623</v>
      </c>
      <c r="J451" s="106">
        <f t="shared" si="56"/>
        <v>10</v>
      </c>
      <c r="K451" s="112">
        <f t="shared" si="56"/>
        <v>16.456</v>
      </c>
      <c r="L451" s="106">
        <f t="shared" si="54"/>
        <v>1972</v>
      </c>
      <c r="M451" s="112">
        <f t="shared" si="54"/>
        <v>209.84400000000002</v>
      </c>
      <c r="N451" s="112">
        <f t="shared" si="54"/>
        <v>131.011</v>
      </c>
      <c r="O451" s="106">
        <f t="shared" si="54"/>
        <v>1847</v>
      </c>
      <c r="P451" s="112">
        <f t="shared" si="54"/>
        <v>159.85999999999999</v>
      </c>
    </row>
    <row r="452" spans="1:16" ht="15.75" customHeight="1">
      <c r="A452" s="53"/>
      <c r="B452" s="41"/>
      <c r="C452" s="36"/>
      <c r="D452" s="36"/>
      <c r="E452" s="36"/>
      <c r="F452" s="36"/>
      <c r="G452" s="41"/>
      <c r="H452" s="36"/>
      <c r="I452" s="36"/>
      <c r="J452" s="36"/>
      <c r="K452" s="36"/>
      <c r="L452" s="41"/>
      <c r="M452" s="36"/>
      <c r="N452" s="36"/>
      <c r="O452" s="36"/>
      <c r="P452" s="36"/>
    </row>
    <row r="453" spans="1:16" ht="15.75" customHeight="1">
      <c r="A453" s="53"/>
      <c r="B453" s="151"/>
      <c r="C453" s="151"/>
      <c r="D453" s="151"/>
      <c r="E453" s="151"/>
      <c r="F453" s="151"/>
      <c r="G453" s="151"/>
      <c r="H453" s="151"/>
      <c r="I453" s="151"/>
      <c r="J453" s="151"/>
      <c r="K453" s="151"/>
      <c r="L453" s="41"/>
      <c r="M453" s="36"/>
      <c r="N453" s="36"/>
      <c r="O453" s="36"/>
      <c r="P453" s="36"/>
    </row>
    <row r="454" spans="1:16" ht="15.75" customHeight="1">
      <c r="A454" s="53"/>
      <c r="B454" s="151"/>
      <c r="C454" s="151"/>
      <c r="D454" s="151"/>
      <c r="E454" s="151"/>
      <c r="F454" s="151"/>
      <c r="G454" s="151"/>
      <c r="H454" s="151"/>
      <c r="I454" s="151"/>
      <c r="J454" s="151"/>
      <c r="K454" s="151"/>
      <c r="L454" s="41"/>
      <c r="M454" s="36"/>
      <c r="N454" s="36"/>
      <c r="O454" s="36"/>
      <c r="P454" s="36"/>
    </row>
    <row r="455" spans="1:16" ht="15.75" customHeight="1">
      <c r="A455" s="53"/>
      <c r="B455" s="151"/>
      <c r="C455" s="151"/>
      <c r="D455" s="151"/>
      <c r="E455" s="151"/>
      <c r="F455" s="151"/>
      <c r="G455" s="151"/>
      <c r="H455" s="151"/>
      <c r="I455" s="151"/>
      <c r="J455" s="151"/>
      <c r="K455" s="151"/>
      <c r="L455" s="41"/>
      <c r="M455" s="36"/>
      <c r="N455" s="36"/>
      <c r="O455" s="36"/>
      <c r="P455" s="36"/>
    </row>
    <row r="456" spans="1:16" ht="15.75" customHeight="1">
      <c r="A456" s="53"/>
      <c r="B456" s="151"/>
      <c r="C456" s="151"/>
      <c r="D456" s="151"/>
      <c r="E456" s="151"/>
      <c r="F456" s="151"/>
      <c r="G456" s="151"/>
      <c r="H456" s="151"/>
      <c r="I456" s="151"/>
      <c r="J456" s="151"/>
      <c r="K456" s="151"/>
      <c r="L456" s="41"/>
      <c r="M456" s="36"/>
      <c r="N456" s="36"/>
      <c r="O456" s="36"/>
      <c r="P456" s="36"/>
    </row>
    <row r="457" spans="1:16" ht="15.75" customHeight="1">
      <c r="A457" s="53"/>
      <c r="B457" s="151"/>
      <c r="C457" s="151"/>
      <c r="D457" s="151"/>
      <c r="E457" s="151"/>
      <c r="F457" s="151"/>
      <c r="G457" s="151"/>
      <c r="H457" s="151"/>
      <c r="I457" s="151"/>
      <c r="J457" s="151"/>
      <c r="K457" s="151"/>
      <c r="L457" s="41"/>
      <c r="M457" s="36"/>
      <c r="N457" s="36"/>
      <c r="O457" s="36"/>
      <c r="P457" s="36"/>
    </row>
    <row r="458" spans="1:16" ht="15.75" customHeight="1">
      <c r="A458" s="53"/>
      <c r="B458" s="151"/>
      <c r="C458" s="151"/>
      <c r="D458" s="151"/>
      <c r="E458" s="151"/>
      <c r="F458" s="151"/>
      <c r="G458" s="151"/>
      <c r="H458" s="151"/>
      <c r="I458" s="151"/>
      <c r="J458" s="151"/>
      <c r="K458" s="151"/>
      <c r="L458" s="41"/>
      <c r="M458" s="36"/>
      <c r="N458" s="36"/>
      <c r="O458" s="36"/>
      <c r="P458" s="36"/>
    </row>
    <row r="459" spans="1:16" ht="15.75" customHeight="1">
      <c r="A459" s="53"/>
      <c r="B459" s="41"/>
      <c r="C459" s="36"/>
      <c r="D459" s="36"/>
      <c r="E459" s="36"/>
      <c r="F459" s="36"/>
      <c r="G459" s="41"/>
      <c r="H459" s="36"/>
      <c r="I459" s="36"/>
      <c r="J459" s="36"/>
      <c r="K459" s="36"/>
      <c r="L459" s="41"/>
      <c r="M459" s="36"/>
      <c r="N459" s="36"/>
      <c r="O459" s="36"/>
      <c r="P459" s="36"/>
    </row>
    <row r="460" spans="1:16" ht="15.75" customHeight="1">
      <c r="A460" s="53"/>
      <c r="B460" s="41"/>
      <c r="C460" s="36"/>
      <c r="D460" s="36"/>
      <c r="E460" s="36"/>
      <c r="F460" s="36"/>
      <c r="G460" s="41"/>
      <c r="H460" s="36"/>
      <c r="I460" s="36"/>
      <c r="J460" s="36"/>
      <c r="K460" s="36"/>
      <c r="L460" s="41"/>
      <c r="M460" s="36"/>
      <c r="N460" s="36"/>
      <c r="O460" s="36"/>
      <c r="P460" s="36"/>
    </row>
    <row r="461" spans="1:16" ht="15.75" customHeight="1">
      <c r="A461" s="197" t="s">
        <v>135</v>
      </c>
      <c r="B461" s="197"/>
      <c r="C461" s="197"/>
      <c r="D461" s="197"/>
      <c r="E461" s="197"/>
      <c r="F461" s="197"/>
      <c r="G461" s="197"/>
      <c r="H461" s="197"/>
      <c r="I461" s="197"/>
      <c r="J461" s="197"/>
      <c r="K461" s="197"/>
      <c r="L461" s="197"/>
      <c r="M461" s="197"/>
      <c r="N461" s="197"/>
      <c r="O461" s="197"/>
      <c r="P461" s="197"/>
    </row>
    <row r="462" spans="1:16" ht="15.75" customHeight="1">
      <c r="A462" s="197" t="s">
        <v>196</v>
      </c>
      <c r="B462" s="197"/>
      <c r="C462" s="197"/>
      <c r="D462" s="197"/>
      <c r="E462" s="197"/>
      <c r="F462" s="197"/>
      <c r="G462" s="197"/>
      <c r="H462" s="197"/>
      <c r="I462" s="197"/>
      <c r="J462" s="197"/>
      <c r="K462" s="197"/>
      <c r="L462" s="197"/>
      <c r="M462" s="197"/>
      <c r="N462" s="197"/>
      <c r="O462" s="197"/>
      <c r="P462" s="197"/>
    </row>
    <row r="463" spans="1:16" ht="15.75" customHeight="1">
      <c r="A463" s="5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</row>
    <row r="464" spans="1:16" ht="15.75" customHeight="1">
      <c r="A464" s="53"/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</row>
    <row r="465" spans="1:16" ht="15.75" customHeight="1" thickBot="1">
      <c r="A465" s="53" t="s">
        <v>10</v>
      </c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26" t="s">
        <v>193</v>
      </c>
    </row>
    <row r="466" spans="1:16" ht="15.75" customHeight="1" thickBot="1">
      <c r="A466" s="211" t="s">
        <v>136</v>
      </c>
      <c r="B466" s="201" t="s">
        <v>4</v>
      </c>
      <c r="C466" s="202"/>
      <c r="D466" s="202"/>
      <c r="E466" s="202"/>
      <c r="F466" s="203"/>
      <c r="G466" s="201" t="s">
        <v>5</v>
      </c>
      <c r="H466" s="202"/>
      <c r="I466" s="202"/>
      <c r="J466" s="202"/>
      <c r="K466" s="203"/>
      <c r="L466" s="201" t="s">
        <v>6</v>
      </c>
      <c r="M466" s="202"/>
      <c r="N466" s="202"/>
      <c r="O466" s="202"/>
      <c r="P466" s="203"/>
    </row>
    <row r="467" spans="1:16" ht="15.75" customHeight="1" thickBot="1">
      <c r="A467" s="212"/>
      <c r="B467" s="204" t="s">
        <v>178</v>
      </c>
      <c r="C467" s="204"/>
      <c r="D467" s="72" t="s">
        <v>179</v>
      </c>
      <c r="E467" s="205" t="s">
        <v>180</v>
      </c>
      <c r="F467" s="206"/>
      <c r="G467" s="204" t="s">
        <v>178</v>
      </c>
      <c r="H467" s="204"/>
      <c r="I467" s="72" t="s">
        <v>179</v>
      </c>
      <c r="J467" s="205" t="s">
        <v>180</v>
      </c>
      <c r="K467" s="206"/>
      <c r="L467" s="204" t="s">
        <v>178</v>
      </c>
      <c r="M467" s="204"/>
      <c r="N467" s="72" t="s">
        <v>179</v>
      </c>
      <c r="O467" s="205" t="s">
        <v>180</v>
      </c>
      <c r="P467" s="206"/>
    </row>
    <row r="468" spans="1:16" ht="33" customHeight="1" thickBot="1">
      <c r="A468" s="212"/>
      <c r="B468" s="75" t="s">
        <v>186</v>
      </c>
      <c r="C468" s="76" t="s">
        <v>187</v>
      </c>
      <c r="D468" s="76" t="s">
        <v>12</v>
      </c>
      <c r="E468" s="76" t="s">
        <v>177</v>
      </c>
      <c r="F468" s="76" t="s">
        <v>12</v>
      </c>
      <c r="G468" s="75" t="s">
        <v>186</v>
      </c>
      <c r="H468" s="76" t="s">
        <v>187</v>
      </c>
      <c r="I468" s="76" t="s">
        <v>12</v>
      </c>
      <c r="J468" s="76" t="s">
        <v>177</v>
      </c>
      <c r="K468" s="76" t="s">
        <v>12</v>
      </c>
      <c r="L468" s="75" t="s">
        <v>186</v>
      </c>
      <c r="M468" s="76" t="s">
        <v>187</v>
      </c>
      <c r="N468" s="76" t="s">
        <v>12</v>
      </c>
      <c r="O468" s="76" t="s">
        <v>177</v>
      </c>
      <c r="P468" s="77" t="s">
        <v>12</v>
      </c>
    </row>
    <row r="469" spans="1:16" ht="15.75" customHeight="1" thickBot="1">
      <c r="A469" s="212"/>
      <c r="B469" s="73">
        <v>1</v>
      </c>
      <c r="C469" s="74">
        <v>2</v>
      </c>
      <c r="D469" s="74">
        <v>3</v>
      </c>
      <c r="E469" s="74">
        <v>4</v>
      </c>
      <c r="F469" s="74">
        <v>5</v>
      </c>
      <c r="G469" s="73">
        <v>6</v>
      </c>
      <c r="H469" s="74">
        <v>7</v>
      </c>
      <c r="I469" s="74">
        <v>8</v>
      </c>
      <c r="J469" s="74">
        <v>9</v>
      </c>
      <c r="K469" s="74">
        <v>10</v>
      </c>
      <c r="L469" s="73" t="s">
        <v>188</v>
      </c>
      <c r="M469" s="74" t="s">
        <v>189</v>
      </c>
      <c r="N469" s="74" t="s">
        <v>190</v>
      </c>
      <c r="O469" s="74" t="s">
        <v>191</v>
      </c>
      <c r="P469" s="74" t="s">
        <v>192</v>
      </c>
    </row>
    <row r="470" spans="1:16" ht="15.75" customHeight="1">
      <c r="A470" s="54" t="s">
        <v>17</v>
      </c>
      <c r="B470" s="42">
        <v>1229</v>
      </c>
      <c r="C470" s="45">
        <v>54.389</v>
      </c>
      <c r="D470" s="45">
        <v>54.215</v>
      </c>
      <c r="E470" s="45">
        <v>1542</v>
      </c>
      <c r="F470" s="46">
        <v>53.979</v>
      </c>
      <c r="G470" s="42">
        <v>44</v>
      </c>
      <c r="H470" s="45">
        <v>2.863</v>
      </c>
      <c r="I470" s="45">
        <v>1.7770000000000001</v>
      </c>
      <c r="J470" s="45">
        <v>54</v>
      </c>
      <c r="K470" s="46">
        <v>3.628</v>
      </c>
      <c r="L470" s="103">
        <f aca="true" t="shared" si="57" ref="L470:P481">B470+G470</f>
        <v>1273</v>
      </c>
      <c r="M470" s="103">
        <f t="shared" si="57"/>
        <v>57.252</v>
      </c>
      <c r="N470" s="103">
        <f t="shared" si="57"/>
        <v>55.992000000000004</v>
      </c>
      <c r="O470" s="103">
        <f t="shared" si="57"/>
        <v>1596</v>
      </c>
      <c r="P470" s="103">
        <f t="shared" si="57"/>
        <v>57.607</v>
      </c>
    </row>
    <row r="471" spans="1:16" ht="15.75" customHeight="1">
      <c r="A471" s="55" t="s">
        <v>21</v>
      </c>
      <c r="B471" s="31">
        <v>85</v>
      </c>
      <c r="C471" s="38">
        <v>12.846</v>
      </c>
      <c r="D471" s="38">
        <v>14.53</v>
      </c>
      <c r="E471" s="38">
        <v>164</v>
      </c>
      <c r="F471" s="43">
        <v>22.112999999999996</v>
      </c>
      <c r="G471" s="31">
        <v>33</v>
      </c>
      <c r="H471" s="38">
        <v>2.175</v>
      </c>
      <c r="I471" s="38">
        <v>2.052</v>
      </c>
      <c r="J471" s="38">
        <v>65</v>
      </c>
      <c r="K471" s="43">
        <v>3.447</v>
      </c>
      <c r="L471" s="103">
        <f t="shared" si="57"/>
        <v>118</v>
      </c>
      <c r="M471" s="103">
        <f t="shared" si="57"/>
        <v>15.021</v>
      </c>
      <c r="N471" s="103">
        <f t="shared" si="57"/>
        <v>16.582</v>
      </c>
      <c r="O471" s="103">
        <f t="shared" si="57"/>
        <v>229</v>
      </c>
      <c r="P471" s="103">
        <f t="shared" si="57"/>
        <v>25.559999999999995</v>
      </c>
    </row>
    <row r="472" spans="1:16" ht="15.75" customHeight="1">
      <c r="A472" s="55" t="s">
        <v>151</v>
      </c>
      <c r="B472" s="31">
        <v>115</v>
      </c>
      <c r="C472" s="38">
        <v>14.431</v>
      </c>
      <c r="D472" s="38">
        <v>12.210999999999999</v>
      </c>
      <c r="E472" s="38">
        <v>345</v>
      </c>
      <c r="F472" s="43">
        <v>32.078</v>
      </c>
      <c r="G472" s="31">
        <v>35</v>
      </c>
      <c r="H472" s="38">
        <v>4.578</v>
      </c>
      <c r="I472" s="38">
        <v>2.984</v>
      </c>
      <c r="J472" s="38">
        <v>57</v>
      </c>
      <c r="K472" s="43">
        <v>6.025</v>
      </c>
      <c r="L472" s="103">
        <f t="shared" si="57"/>
        <v>150</v>
      </c>
      <c r="M472" s="103">
        <f t="shared" si="57"/>
        <v>19.009</v>
      </c>
      <c r="N472" s="103">
        <f t="shared" si="57"/>
        <v>15.194999999999999</v>
      </c>
      <c r="O472" s="103">
        <f t="shared" si="57"/>
        <v>402</v>
      </c>
      <c r="P472" s="103">
        <f t="shared" si="57"/>
        <v>38.103</v>
      </c>
    </row>
    <row r="473" spans="1:16" ht="15.75" customHeight="1">
      <c r="A473" s="55" t="s">
        <v>152</v>
      </c>
      <c r="B473" s="31">
        <v>109</v>
      </c>
      <c r="C473" s="38">
        <v>14.486</v>
      </c>
      <c r="D473" s="38">
        <v>11.947</v>
      </c>
      <c r="E473" s="38">
        <v>203</v>
      </c>
      <c r="F473" s="43">
        <v>22.73</v>
      </c>
      <c r="G473" s="31">
        <v>82</v>
      </c>
      <c r="H473" s="38">
        <v>6.66</v>
      </c>
      <c r="I473" s="38">
        <v>0.8019999999999999</v>
      </c>
      <c r="J473" s="38">
        <v>88</v>
      </c>
      <c r="K473" s="43">
        <v>6.752</v>
      </c>
      <c r="L473" s="103">
        <f t="shared" si="57"/>
        <v>191</v>
      </c>
      <c r="M473" s="103">
        <f t="shared" si="57"/>
        <v>21.146</v>
      </c>
      <c r="N473" s="103">
        <f t="shared" si="57"/>
        <v>12.748999999999999</v>
      </c>
      <c r="O473" s="103">
        <f t="shared" si="57"/>
        <v>291</v>
      </c>
      <c r="P473" s="103">
        <f t="shared" si="57"/>
        <v>29.482</v>
      </c>
    </row>
    <row r="474" spans="1:16" ht="15.75" customHeight="1">
      <c r="A474" s="55" t="s">
        <v>26</v>
      </c>
      <c r="B474" s="31">
        <v>256</v>
      </c>
      <c r="C474" s="38">
        <v>18.088</v>
      </c>
      <c r="D474" s="38">
        <v>26.067999999999998</v>
      </c>
      <c r="E474" s="38">
        <v>742</v>
      </c>
      <c r="F474" s="43">
        <v>41.737</v>
      </c>
      <c r="G474" s="31">
        <v>232</v>
      </c>
      <c r="H474" s="38">
        <v>18.188</v>
      </c>
      <c r="I474" s="38">
        <v>16.522</v>
      </c>
      <c r="J474" s="38">
        <v>247</v>
      </c>
      <c r="K474" s="43">
        <v>19.715999999999998</v>
      </c>
      <c r="L474" s="103">
        <f t="shared" si="57"/>
        <v>488</v>
      </c>
      <c r="M474" s="103">
        <f t="shared" si="57"/>
        <v>36.275999999999996</v>
      </c>
      <c r="N474" s="103">
        <f t="shared" si="57"/>
        <v>42.589999999999996</v>
      </c>
      <c r="O474" s="103">
        <f t="shared" si="57"/>
        <v>989</v>
      </c>
      <c r="P474" s="103">
        <f t="shared" si="57"/>
        <v>61.453</v>
      </c>
    </row>
    <row r="475" spans="1:16" ht="15.75" customHeight="1">
      <c r="A475" s="55" t="s">
        <v>31</v>
      </c>
      <c r="B475" s="31">
        <v>480</v>
      </c>
      <c r="C475" s="38">
        <v>72.563</v>
      </c>
      <c r="D475" s="38">
        <v>78.59400000000001</v>
      </c>
      <c r="E475" s="38">
        <v>872</v>
      </c>
      <c r="F475" s="43">
        <v>94.613</v>
      </c>
      <c r="G475" s="31">
        <v>104</v>
      </c>
      <c r="H475" s="38">
        <v>28.351</v>
      </c>
      <c r="I475" s="38">
        <v>6.5440000000000005</v>
      </c>
      <c r="J475" s="38">
        <v>438</v>
      </c>
      <c r="K475" s="43">
        <v>42.255</v>
      </c>
      <c r="L475" s="103">
        <f t="shared" si="57"/>
        <v>584</v>
      </c>
      <c r="M475" s="103">
        <f t="shared" si="57"/>
        <v>100.914</v>
      </c>
      <c r="N475" s="103">
        <f t="shared" si="57"/>
        <v>85.138</v>
      </c>
      <c r="O475" s="103">
        <f t="shared" si="57"/>
        <v>1310</v>
      </c>
      <c r="P475" s="103">
        <f t="shared" si="57"/>
        <v>136.868</v>
      </c>
    </row>
    <row r="476" spans="1:16" ht="15.75" customHeight="1">
      <c r="A476" s="55" t="s">
        <v>36</v>
      </c>
      <c r="B476" s="31">
        <v>5402</v>
      </c>
      <c r="C476" s="38">
        <v>371.59799999999996</v>
      </c>
      <c r="D476" s="38">
        <v>404.45200000000006</v>
      </c>
      <c r="E476" s="38">
        <v>5905</v>
      </c>
      <c r="F476" s="43">
        <v>311.832</v>
      </c>
      <c r="G476" s="31">
        <v>159</v>
      </c>
      <c r="H476" s="38">
        <v>56.933</v>
      </c>
      <c r="I476" s="38">
        <v>35.782</v>
      </c>
      <c r="J476" s="38">
        <v>194</v>
      </c>
      <c r="K476" s="43">
        <v>61.305</v>
      </c>
      <c r="L476" s="103">
        <f t="shared" si="57"/>
        <v>5561</v>
      </c>
      <c r="M476" s="103">
        <f t="shared" si="57"/>
        <v>428.53099999999995</v>
      </c>
      <c r="N476" s="103">
        <f t="shared" si="57"/>
        <v>440.23400000000004</v>
      </c>
      <c r="O476" s="103">
        <f t="shared" si="57"/>
        <v>6099</v>
      </c>
      <c r="P476" s="103">
        <f t="shared" si="57"/>
        <v>373.137</v>
      </c>
    </row>
    <row r="477" spans="1:16" ht="15.75" customHeight="1">
      <c r="A477" s="55" t="s">
        <v>41</v>
      </c>
      <c r="B477" s="31">
        <v>0</v>
      </c>
      <c r="C477" s="38">
        <v>0</v>
      </c>
      <c r="D477" s="38">
        <v>0</v>
      </c>
      <c r="E477" s="38">
        <v>0</v>
      </c>
      <c r="F477" s="43">
        <v>0</v>
      </c>
      <c r="G477" s="31">
        <v>0</v>
      </c>
      <c r="H477" s="38">
        <v>0</v>
      </c>
      <c r="I477" s="38">
        <v>0</v>
      </c>
      <c r="J477" s="38">
        <v>0</v>
      </c>
      <c r="K477" s="43">
        <v>0</v>
      </c>
      <c r="L477" s="103">
        <f t="shared" si="57"/>
        <v>0</v>
      </c>
      <c r="M477" s="103">
        <f t="shared" si="57"/>
        <v>0</v>
      </c>
      <c r="N477" s="103">
        <f t="shared" si="57"/>
        <v>0</v>
      </c>
      <c r="O477" s="103">
        <f t="shared" si="57"/>
        <v>0</v>
      </c>
      <c r="P477" s="103">
        <f t="shared" si="57"/>
        <v>0</v>
      </c>
    </row>
    <row r="478" spans="1:16" ht="15.75" customHeight="1">
      <c r="A478" s="55" t="s">
        <v>44</v>
      </c>
      <c r="B478" s="31">
        <v>345</v>
      </c>
      <c r="C478" s="38">
        <v>33.943</v>
      </c>
      <c r="D478" s="38">
        <v>61.501999999999995</v>
      </c>
      <c r="E478" s="38">
        <v>699</v>
      </c>
      <c r="F478" s="43">
        <v>58.190000000000005</v>
      </c>
      <c r="G478" s="31">
        <v>326</v>
      </c>
      <c r="H478" s="38">
        <v>18.74</v>
      </c>
      <c r="I478" s="38">
        <v>10.177</v>
      </c>
      <c r="J478" s="38">
        <v>399</v>
      </c>
      <c r="K478" s="43">
        <v>21.993000000000002</v>
      </c>
      <c r="L478" s="103">
        <f t="shared" si="57"/>
        <v>671</v>
      </c>
      <c r="M478" s="103">
        <f t="shared" si="57"/>
        <v>52.68299999999999</v>
      </c>
      <c r="N478" s="103">
        <f t="shared" si="57"/>
        <v>71.679</v>
      </c>
      <c r="O478" s="103">
        <f t="shared" si="57"/>
        <v>1098</v>
      </c>
      <c r="P478" s="103">
        <f t="shared" si="57"/>
        <v>80.183</v>
      </c>
    </row>
    <row r="479" spans="1:16" ht="15.75" customHeight="1" thickBot="1">
      <c r="A479" s="56" t="s">
        <v>48</v>
      </c>
      <c r="B479" s="33">
        <v>60</v>
      </c>
      <c r="C479" s="39">
        <v>4.976</v>
      </c>
      <c r="D479" s="39">
        <v>7.6899999999999995</v>
      </c>
      <c r="E479" s="39">
        <v>174</v>
      </c>
      <c r="F479" s="44">
        <v>13.93</v>
      </c>
      <c r="G479" s="33">
        <v>112</v>
      </c>
      <c r="H479" s="39">
        <v>11.9</v>
      </c>
      <c r="I479" s="39">
        <v>7.92</v>
      </c>
      <c r="J479" s="39">
        <v>122</v>
      </c>
      <c r="K479" s="44">
        <v>12.396999999999998</v>
      </c>
      <c r="L479" s="113">
        <f t="shared" si="57"/>
        <v>172</v>
      </c>
      <c r="M479" s="113">
        <f t="shared" si="57"/>
        <v>16.876</v>
      </c>
      <c r="N479" s="113">
        <f t="shared" si="57"/>
        <v>15.61</v>
      </c>
      <c r="O479" s="113">
        <f t="shared" si="57"/>
        <v>296</v>
      </c>
      <c r="P479" s="113">
        <f t="shared" si="57"/>
        <v>26.326999999999998</v>
      </c>
    </row>
    <row r="480" spans="1:16" ht="15.75" customHeight="1" thickBot="1" thickTop="1">
      <c r="A480" s="69" t="s">
        <v>3</v>
      </c>
      <c r="B480" s="106">
        <f aca="true" t="shared" si="58" ref="B480:K480">SUM(B470:B479)</f>
        <v>8081</v>
      </c>
      <c r="C480" s="106">
        <f t="shared" si="58"/>
        <v>597.3199999999999</v>
      </c>
      <c r="D480" s="106">
        <f t="shared" si="58"/>
        <v>671.2090000000001</v>
      </c>
      <c r="E480" s="106">
        <f t="shared" si="58"/>
        <v>10646</v>
      </c>
      <c r="F480" s="106">
        <f t="shared" si="58"/>
        <v>651.202</v>
      </c>
      <c r="G480" s="106">
        <f t="shared" si="58"/>
        <v>1127</v>
      </c>
      <c r="H480" s="106">
        <f t="shared" si="58"/>
        <v>150.388</v>
      </c>
      <c r="I480" s="106">
        <f t="shared" si="58"/>
        <v>84.55999999999999</v>
      </c>
      <c r="J480" s="106">
        <f t="shared" si="58"/>
        <v>1664</v>
      </c>
      <c r="K480" s="106">
        <f t="shared" si="58"/>
        <v>177.518</v>
      </c>
      <c r="L480" s="106">
        <f t="shared" si="57"/>
        <v>9208</v>
      </c>
      <c r="M480" s="106">
        <f t="shared" si="57"/>
        <v>747.708</v>
      </c>
      <c r="N480" s="106">
        <f t="shared" si="57"/>
        <v>755.769</v>
      </c>
      <c r="O480" s="106">
        <f t="shared" si="57"/>
        <v>12310</v>
      </c>
      <c r="P480" s="106">
        <f t="shared" si="57"/>
        <v>828.72</v>
      </c>
    </row>
    <row r="481" spans="1:16" ht="15.75" customHeight="1" thickBot="1">
      <c r="A481" s="69" t="s">
        <v>159</v>
      </c>
      <c r="B481" s="107">
        <v>18885</v>
      </c>
      <c r="C481" s="102">
        <v>787.826</v>
      </c>
      <c r="D481" s="102">
        <v>568.548</v>
      </c>
      <c r="E481" s="107">
        <v>18708</v>
      </c>
      <c r="F481" s="102">
        <v>469.378</v>
      </c>
      <c r="G481" s="107">
        <v>0</v>
      </c>
      <c r="H481" s="102">
        <v>0</v>
      </c>
      <c r="I481" s="102">
        <v>0</v>
      </c>
      <c r="J481" s="107">
        <v>0</v>
      </c>
      <c r="K481" s="102">
        <v>0</v>
      </c>
      <c r="L481" s="107">
        <f t="shared" si="57"/>
        <v>18885</v>
      </c>
      <c r="M481" s="102">
        <f t="shared" si="57"/>
        <v>787.826</v>
      </c>
      <c r="N481" s="102">
        <f t="shared" si="57"/>
        <v>568.548</v>
      </c>
      <c r="O481" s="107">
        <f t="shared" si="57"/>
        <v>18708</v>
      </c>
      <c r="P481" s="102">
        <f t="shared" si="57"/>
        <v>469.378</v>
      </c>
    </row>
    <row r="482" spans="1:16" ht="15.75" customHeight="1" thickBot="1">
      <c r="A482" s="69" t="s">
        <v>162</v>
      </c>
      <c r="B482" s="106">
        <f>B480+B481</f>
        <v>26966</v>
      </c>
      <c r="C482" s="112">
        <f aca="true" t="shared" si="59" ref="C482:P482">C480+C481</f>
        <v>1385.146</v>
      </c>
      <c r="D482" s="112">
        <f t="shared" si="59"/>
        <v>1239.757</v>
      </c>
      <c r="E482" s="106">
        <f t="shared" si="59"/>
        <v>29354</v>
      </c>
      <c r="F482" s="112">
        <f t="shared" si="59"/>
        <v>1120.58</v>
      </c>
      <c r="G482" s="106">
        <f t="shared" si="59"/>
        <v>1127</v>
      </c>
      <c r="H482" s="112">
        <f t="shared" si="59"/>
        <v>150.388</v>
      </c>
      <c r="I482" s="112">
        <f t="shared" si="59"/>
        <v>84.55999999999999</v>
      </c>
      <c r="J482" s="106">
        <f t="shared" si="59"/>
        <v>1664</v>
      </c>
      <c r="K482" s="112">
        <f t="shared" si="59"/>
        <v>177.518</v>
      </c>
      <c r="L482" s="106">
        <f t="shared" si="59"/>
        <v>28093</v>
      </c>
      <c r="M482" s="112">
        <f t="shared" si="59"/>
        <v>1535.534</v>
      </c>
      <c r="N482" s="112">
        <f t="shared" si="59"/>
        <v>1324.317</v>
      </c>
      <c r="O482" s="106">
        <f t="shared" si="59"/>
        <v>31018</v>
      </c>
      <c r="P482" s="112">
        <f t="shared" si="59"/>
        <v>1298.098</v>
      </c>
    </row>
    <row r="483" spans="1:16" ht="15.75" customHeight="1">
      <c r="A483" s="53"/>
      <c r="B483" s="41"/>
      <c r="C483" s="36"/>
      <c r="D483" s="36"/>
      <c r="E483" s="36"/>
      <c r="F483" s="36"/>
      <c r="G483" s="41"/>
      <c r="H483" s="36"/>
      <c r="I483" s="36"/>
      <c r="J483" s="36"/>
      <c r="K483" s="36"/>
      <c r="L483" s="41"/>
      <c r="M483" s="36"/>
      <c r="N483" s="36"/>
      <c r="O483" s="36"/>
      <c r="P483" s="36"/>
    </row>
    <row r="484" spans="1:16" ht="15.75" customHeight="1">
      <c r="A484" s="53"/>
      <c r="B484" s="34"/>
      <c r="C484" s="35"/>
      <c r="D484" s="35"/>
      <c r="E484" s="35"/>
      <c r="F484" s="35"/>
      <c r="G484" s="34"/>
      <c r="H484" s="35"/>
      <c r="I484" s="35"/>
      <c r="J484" s="35"/>
      <c r="K484" s="35"/>
      <c r="L484" s="34"/>
      <c r="M484" s="35"/>
      <c r="N484" s="35"/>
      <c r="O484" s="35"/>
      <c r="P484" s="35"/>
    </row>
    <row r="485" spans="1:16" ht="15.75" customHeight="1">
      <c r="A485" s="197" t="s">
        <v>135</v>
      </c>
      <c r="B485" s="197"/>
      <c r="C485" s="197"/>
      <c r="D485" s="197"/>
      <c r="E485" s="197"/>
      <c r="F485" s="197"/>
      <c r="G485" s="197"/>
      <c r="H485" s="197"/>
      <c r="I485" s="197"/>
      <c r="J485" s="197"/>
      <c r="K485" s="197"/>
      <c r="L485" s="197"/>
      <c r="M485" s="197"/>
      <c r="N485" s="197"/>
      <c r="O485" s="197"/>
      <c r="P485" s="197"/>
    </row>
    <row r="486" spans="1:16" ht="15.75" customHeight="1">
      <c r="A486" s="197" t="s">
        <v>196</v>
      </c>
      <c r="B486" s="197"/>
      <c r="C486" s="197"/>
      <c r="D486" s="197"/>
      <c r="E486" s="197"/>
      <c r="F486" s="197"/>
      <c r="G486" s="197"/>
      <c r="H486" s="197"/>
      <c r="I486" s="197"/>
      <c r="J486" s="197"/>
      <c r="K486" s="197"/>
      <c r="L486" s="197"/>
      <c r="M486" s="197"/>
      <c r="N486" s="197"/>
      <c r="O486" s="197"/>
      <c r="P486" s="197"/>
    </row>
    <row r="487" spans="1:16" ht="15.75" customHeight="1">
      <c r="A487" s="5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</row>
    <row r="488" spans="1:16" ht="15.75" customHeight="1">
      <c r="A488" s="53"/>
      <c r="B488" s="35"/>
      <c r="C488" s="35"/>
      <c r="D488" s="35"/>
      <c r="E488" s="35"/>
      <c r="F488" s="35"/>
      <c r="G488" s="35"/>
      <c r="H488" s="35"/>
      <c r="I488" s="35"/>
      <c r="J488" s="35"/>
      <c r="K488" s="35"/>
      <c r="L488" s="35"/>
      <c r="M488" s="35"/>
      <c r="N488" s="35"/>
      <c r="O488" s="35"/>
      <c r="P488" s="35"/>
    </row>
    <row r="489" spans="1:16" ht="15.75" customHeight="1" thickBot="1">
      <c r="A489" s="58" t="s">
        <v>146</v>
      </c>
      <c r="B489" s="35"/>
      <c r="C489" s="35"/>
      <c r="D489" s="35"/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  <c r="P489" s="26" t="s">
        <v>193</v>
      </c>
    </row>
    <row r="490" spans="1:16" ht="15.75" customHeight="1" thickBot="1">
      <c r="A490" s="211" t="s">
        <v>136</v>
      </c>
      <c r="B490" s="201" t="s">
        <v>4</v>
      </c>
      <c r="C490" s="202"/>
      <c r="D490" s="202"/>
      <c r="E490" s="202"/>
      <c r="F490" s="203"/>
      <c r="G490" s="201" t="s">
        <v>5</v>
      </c>
      <c r="H490" s="202"/>
      <c r="I490" s="202"/>
      <c r="J490" s="202"/>
      <c r="K490" s="203"/>
      <c r="L490" s="213" t="s">
        <v>6</v>
      </c>
      <c r="M490" s="202"/>
      <c r="N490" s="202"/>
      <c r="O490" s="202"/>
      <c r="P490" s="203"/>
    </row>
    <row r="491" spans="1:16" ht="15.75" customHeight="1" thickBot="1">
      <c r="A491" s="212"/>
      <c r="B491" s="214" t="s">
        <v>178</v>
      </c>
      <c r="C491" s="204"/>
      <c r="D491" s="72" t="s">
        <v>179</v>
      </c>
      <c r="E491" s="205" t="s">
        <v>180</v>
      </c>
      <c r="F491" s="206"/>
      <c r="G491" s="214" t="s">
        <v>178</v>
      </c>
      <c r="H491" s="204"/>
      <c r="I491" s="72" t="s">
        <v>179</v>
      </c>
      <c r="J491" s="205" t="s">
        <v>180</v>
      </c>
      <c r="K491" s="206"/>
      <c r="L491" s="215" t="s">
        <v>178</v>
      </c>
      <c r="M491" s="204"/>
      <c r="N491" s="72" t="s">
        <v>179</v>
      </c>
      <c r="O491" s="205" t="s">
        <v>180</v>
      </c>
      <c r="P491" s="206"/>
    </row>
    <row r="492" spans="1:16" ht="35.25" customHeight="1" thickBot="1">
      <c r="A492" s="212"/>
      <c r="B492" s="75" t="s">
        <v>186</v>
      </c>
      <c r="C492" s="76" t="s">
        <v>187</v>
      </c>
      <c r="D492" s="76" t="s">
        <v>12</v>
      </c>
      <c r="E492" s="76" t="s">
        <v>177</v>
      </c>
      <c r="F492" s="77" t="s">
        <v>12</v>
      </c>
      <c r="G492" s="75" t="s">
        <v>186</v>
      </c>
      <c r="H492" s="76" t="s">
        <v>187</v>
      </c>
      <c r="I492" s="76" t="s">
        <v>12</v>
      </c>
      <c r="J492" s="76" t="s">
        <v>177</v>
      </c>
      <c r="K492" s="77" t="s">
        <v>12</v>
      </c>
      <c r="L492" s="172" t="s">
        <v>186</v>
      </c>
      <c r="M492" s="76" t="s">
        <v>187</v>
      </c>
      <c r="N492" s="76" t="s">
        <v>12</v>
      </c>
      <c r="O492" s="76" t="s">
        <v>177</v>
      </c>
      <c r="P492" s="77" t="s">
        <v>12</v>
      </c>
    </row>
    <row r="493" spans="1:16" ht="15.75" customHeight="1" thickBot="1">
      <c r="A493" s="212"/>
      <c r="B493" s="73">
        <v>1</v>
      </c>
      <c r="C493" s="74">
        <v>2</v>
      </c>
      <c r="D493" s="74">
        <v>3</v>
      </c>
      <c r="E493" s="74">
        <v>4</v>
      </c>
      <c r="F493" s="176">
        <v>5</v>
      </c>
      <c r="G493" s="73">
        <v>6</v>
      </c>
      <c r="H493" s="74">
        <v>7</v>
      </c>
      <c r="I493" s="74">
        <v>8</v>
      </c>
      <c r="J493" s="74">
        <v>9</v>
      </c>
      <c r="K493" s="176">
        <v>10</v>
      </c>
      <c r="L493" s="173" t="s">
        <v>188</v>
      </c>
      <c r="M493" s="74" t="s">
        <v>189</v>
      </c>
      <c r="N493" s="74" t="s">
        <v>190</v>
      </c>
      <c r="O493" s="74" t="s">
        <v>191</v>
      </c>
      <c r="P493" s="74" t="s">
        <v>192</v>
      </c>
    </row>
    <row r="494" spans="1:16" ht="15.75" customHeight="1">
      <c r="A494" s="59" t="s">
        <v>55</v>
      </c>
      <c r="B494" s="42">
        <v>34</v>
      </c>
      <c r="C494" s="45">
        <v>2.414</v>
      </c>
      <c r="D494" s="40">
        <v>4.0729999999999995</v>
      </c>
      <c r="E494" s="146">
        <v>197</v>
      </c>
      <c r="F494" s="177">
        <v>10.309</v>
      </c>
      <c r="G494" s="42">
        <v>41</v>
      </c>
      <c r="H494" s="45">
        <v>11.496</v>
      </c>
      <c r="I494" s="40">
        <v>3.459</v>
      </c>
      <c r="J494" s="146">
        <v>114</v>
      </c>
      <c r="K494" s="177">
        <v>19.961</v>
      </c>
      <c r="L494" s="181">
        <f aca="true" t="shared" si="60" ref="L494:P505">B494+G494</f>
        <v>75</v>
      </c>
      <c r="M494" s="148">
        <f t="shared" si="60"/>
        <v>13.91</v>
      </c>
      <c r="N494" s="148">
        <f t="shared" si="60"/>
        <v>7.532</v>
      </c>
      <c r="O494" s="103">
        <f t="shared" si="60"/>
        <v>311</v>
      </c>
      <c r="P494" s="148">
        <f t="shared" si="60"/>
        <v>30.269999999999996</v>
      </c>
    </row>
    <row r="495" spans="1:16" ht="15.75" customHeight="1">
      <c r="A495" s="52" t="s">
        <v>60</v>
      </c>
      <c r="B495" s="31">
        <v>59</v>
      </c>
      <c r="C495" s="38">
        <v>10.915</v>
      </c>
      <c r="D495" s="32">
        <v>3.37</v>
      </c>
      <c r="E495" s="147">
        <v>113</v>
      </c>
      <c r="F495" s="178">
        <v>12.940000000000001</v>
      </c>
      <c r="G495" s="31">
        <v>14</v>
      </c>
      <c r="H495" s="38">
        <v>5.55</v>
      </c>
      <c r="I495" s="32">
        <v>2.121</v>
      </c>
      <c r="J495" s="147">
        <v>126</v>
      </c>
      <c r="K495" s="178">
        <v>11.998</v>
      </c>
      <c r="L495" s="181">
        <f t="shared" si="60"/>
        <v>73</v>
      </c>
      <c r="M495" s="148">
        <f t="shared" si="60"/>
        <v>16.465</v>
      </c>
      <c r="N495" s="148">
        <f t="shared" si="60"/>
        <v>5.491</v>
      </c>
      <c r="O495" s="103">
        <f t="shared" si="60"/>
        <v>239</v>
      </c>
      <c r="P495" s="148">
        <f t="shared" si="60"/>
        <v>24.938000000000002</v>
      </c>
    </row>
    <row r="496" spans="1:16" ht="15.75" customHeight="1">
      <c r="A496" s="52" t="s">
        <v>65</v>
      </c>
      <c r="B496" s="31">
        <v>250</v>
      </c>
      <c r="C496" s="38">
        <v>26.321</v>
      </c>
      <c r="D496" s="32">
        <v>18.891000000000002</v>
      </c>
      <c r="E496" s="147">
        <v>250</v>
      </c>
      <c r="F496" s="178">
        <v>16.771</v>
      </c>
      <c r="G496" s="31">
        <v>90</v>
      </c>
      <c r="H496" s="38">
        <v>32.07</v>
      </c>
      <c r="I496" s="32">
        <v>16.804</v>
      </c>
      <c r="J496" s="147">
        <v>367</v>
      </c>
      <c r="K496" s="178">
        <v>89.352</v>
      </c>
      <c r="L496" s="181">
        <f t="shared" si="60"/>
        <v>340</v>
      </c>
      <c r="M496" s="148">
        <f t="shared" si="60"/>
        <v>58.391000000000005</v>
      </c>
      <c r="N496" s="148">
        <f t="shared" si="60"/>
        <v>35.695</v>
      </c>
      <c r="O496" s="103">
        <f t="shared" si="60"/>
        <v>617</v>
      </c>
      <c r="P496" s="148">
        <f t="shared" si="60"/>
        <v>106.123</v>
      </c>
    </row>
    <row r="497" spans="1:16" ht="15.75" customHeight="1">
      <c r="A497" s="52" t="s">
        <v>69</v>
      </c>
      <c r="B497" s="31">
        <v>728</v>
      </c>
      <c r="C497" s="38">
        <v>143.411</v>
      </c>
      <c r="D497" s="32">
        <v>90.09500000000001</v>
      </c>
      <c r="E497" s="147">
        <v>1079</v>
      </c>
      <c r="F497" s="178">
        <v>143.11</v>
      </c>
      <c r="G497" s="31">
        <v>205</v>
      </c>
      <c r="H497" s="38">
        <v>48.286</v>
      </c>
      <c r="I497" s="32">
        <v>45.811</v>
      </c>
      <c r="J497" s="147">
        <v>734</v>
      </c>
      <c r="K497" s="178">
        <v>124.19500000000001</v>
      </c>
      <c r="L497" s="181">
        <f t="shared" si="60"/>
        <v>933</v>
      </c>
      <c r="M497" s="148">
        <f t="shared" si="60"/>
        <v>191.697</v>
      </c>
      <c r="N497" s="148">
        <f t="shared" si="60"/>
        <v>135.906</v>
      </c>
      <c r="O497" s="103">
        <f t="shared" si="60"/>
        <v>1813</v>
      </c>
      <c r="P497" s="148">
        <f t="shared" si="60"/>
        <v>267.305</v>
      </c>
    </row>
    <row r="498" spans="1:16" ht="15.75" customHeight="1">
      <c r="A498" s="52" t="s">
        <v>74</v>
      </c>
      <c r="B498" s="31">
        <v>296</v>
      </c>
      <c r="C498" s="38">
        <v>34.783</v>
      </c>
      <c r="D498" s="32">
        <v>16.445</v>
      </c>
      <c r="E498" s="147">
        <v>913</v>
      </c>
      <c r="F498" s="178">
        <v>87.388</v>
      </c>
      <c r="G498" s="31">
        <v>210</v>
      </c>
      <c r="H498" s="38">
        <v>23.693</v>
      </c>
      <c r="I498" s="32">
        <v>5.83</v>
      </c>
      <c r="J498" s="147">
        <v>591</v>
      </c>
      <c r="K498" s="178">
        <v>74.585</v>
      </c>
      <c r="L498" s="181">
        <f t="shared" si="60"/>
        <v>506</v>
      </c>
      <c r="M498" s="148">
        <f t="shared" si="60"/>
        <v>58.476</v>
      </c>
      <c r="N498" s="148">
        <f t="shared" si="60"/>
        <v>22.275</v>
      </c>
      <c r="O498" s="103">
        <f t="shared" si="60"/>
        <v>1504</v>
      </c>
      <c r="P498" s="148">
        <f t="shared" si="60"/>
        <v>161.973</v>
      </c>
    </row>
    <row r="499" spans="1:16" ht="15.75" customHeight="1">
      <c r="A499" s="60" t="s">
        <v>148</v>
      </c>
      <c r="B499" s="31">
        <v>159</v>
      </c>
      <c r="C499" s="38">
        <v>32.048</v>
      </c>
      <c r="D499" s="32">
        <v>17.322</v>
      </c>
      <c r="E499" s="147">
        <v>938</v>
      </c>
      <c r="F499" s="178">
        <v>73.73400000000001</v>
      </c>
      <c r="G499" s="31">
        <v>80</v>
      </c>
      <c r="H499" s="38">
        <v>17.808</v>
      </c>
      <c r="I499" s="32">
        <v>9.908</v>
      </c>
      <c r="J499" s="147">
        <v>612</v>
      </c>
      <c r="K499" s="178">
        <v>58.663</v>
      </c>
      <c r="L499" s="181">
        <f t="shared" si="60"/>
        <v>239</v>
      </c>
      <c r="M499" s="148">
        <f t="shared" si="60"/>
        <v>49.856</v>
      </c>
      <c r="N499" s="148">
        <f t="shared" si="60"/>
        <v>27.229999999999997</v>
      </c>
      <c r="O499" s="103">
        <f t="shared" si="60"/>
        <v>1550</v>
      </c>
      <c r="P499" s="148">
        <f t="shared" si="60"/>
        <v>132.397</v>
      </c>
    </row>
    <row r="500" spans="1:16" ht="15.75" customHeight="1">
      <c r="A500" s="60" t="s">
        <v>157</v>
      </c>
      <c r="B500" s="31">
        <v>0</v>
      </c>
      <c r="C500" s="38">
        <v>0</v>
      </c>
      <c r="D500" s="32">
        <v>0</v>
      </c>
      <c r="E500" s="147">
        <v>0</v>
      </c>
      <c r="F500" s="178">
        <v>0</v>
      </c>
      <c r="G500" s="31">
        <v>0</v>
      </c>
      <c r="H500" s="38">
        <v>0</v>
      </c>
      <c r="I500" s="32">
        <v>0</v>
      </c>
      <c r="J500" s="147">
        <v>0</v>
      </c>
      <c r="K500" s="178">
        <v>0</v>
      </c>
      <c r="L500" s="181">
        <f t="shared" si="60"/>
        <v>0</v>
      </c>
      <c r="M500" s="148">
        <f t="shared" si="60"/>
        <v>0</v>
      </c>
      <c r="N500" s="148">
        <f t="shared" si="60"/>
        <v>0</v>
      </c>
      <c r="O500" s="103">
        <f t="shared" si="60"/>
        <v>0</v>
      </c>
      <c r="P500" s="148">
        <f t="shared" si="60"/>
        <v>0</v>
      </c>
    </row>
    <row r="501" spans="1:16" ht="15.75" customHeight="1" thickBot="1">
      <c r="A501" s="60" t="s">
        <v>78</v>
      </c>
      <c r="B501" s="158">
        <v>762</v>
      </c>
      <c r="C501" s="159">
        <v>76.359</v>
      </c>
      <c r="D501" s="160">
        <v>106.702</v>
      </c>
      <c r="E501" s="161">
        <v>1155</v>
      </c>
      <c r="F501" s="179">
        <v>79.649</v>
      </c>
      <c r="G501" s="158">
        <v>65</v>
      </c>
      <c r="H501" s="159">
        <v>13.773</v>
      </c>
      <c r="I501" s="160">
        <v>5.318</v>
      </c>
      <c r="J501" s="161">
        <v>204</v>
      </c>
      <c r="K501" s="179">
        <v>35.875</v>
      </c>
      <c r="L501" s="182">
        <f t="shared" si="60"/>
        <v>827</v>
      </c>
      <c r="M501" s="163">
        <f t="shared" si="60"/>
        <v>90.13199999999999</v>
      </c>
      <c r="N501" s="163">
        <f t="shared" si="60"/>
        <v>112.02</v>
      </c>
      <c r="O501" s="162">
        <f t="shared" si="60"/>
        <v>1359</v>
      </c>
      <c r="P501" s="163">
        <f t="shared" si="60"/>
        <v>115.524</v>
      </c>
    </row>
    <row r="502" spans="1:16" ht="15.75" customHeight="1" thickBot="1">
      <c r="A502" s="69" t="s">
        <v>158</v>
      </c>
      <c r="B502" s="106">
        <f aca="true" t="shared" si="61" ref="B502:K502">SUM(B494:B501)</f>
        <v>2288</v>
      </c>
      <c r="C502" s="165">
        <f t="shared" si="61"/>
        <v>326.251</v>
      </c>
      <c r="D502" s="165">
        <f t="shared" si="61"/>
        <v>256.898</v>
      </c>
      <c r="E502" s="166">
        <f t="shared" si="61"/>
        <v>4645</v>
      </c>
      <c r="F502" s="180">
        <f t="shared" si="61"/>
        <v>423.90100000000007</v>
      </c>
      <c r="G502" s="106">
        <f t="shared" si="61"/>
        <v>705</v>
      </c>
      <c r="H502" s="165">
        <f t="shared" si="61"/>
        <v>152.676</v>
      </c>
      <c r="I502" s="165">
        <f t="shared" si="61"/>
        <v>89.25099999999999</v>
      </c>
      <c r="J502" s="166">
        <f t="shared" si="61"/>
        <v>2748</v>
      </c>
      <c r="K502" s="167">
        <f t="shared" si="61"/>
        <v>414.629</v>
      </c>
      <c r="L502" s="174">
        <f t="shared" si="60"/>
        <v>2993</v>
      </c>
      <c r="M502" s="165">
        <f t="shared" si="60"/>
        <v>478.92699999999996</v>
      </c>
      <c r="N502" s="165">
        <f t="shared" si="60"/>
        <v>346.149</v>
      </c>
      <c r="O502" s="164">
        <f t="shared" si="60"/>
        <v>7393</v>
      </c>
      <c r="P502" s="167">
        <f t="shared" si="60"/>
        <v>838.5300000000001</v>
      </c>
    </row>
    <row r="503" spans="1:16" ht="15.75" customHeight="1" thickBot="1">
      <c r="A503" s="69" t="s">
        <v>159</v>
      </c>
      <c r="B503" s="107">
        <v>0</v>
      </c>
      <c r="C503" s="102">
        <v>0</v>
      </c>
      <c r="D503" s="102">
        <v>0</v>
      </c>
      <c r="E503" s="168">
        <v>0</v>
      </c>
      <c r="F503" s="169">
        <v>0</v>
      </c>
      <c r="G503" s="107">
        <v>0</v>
      </c>
      <c r="H503" s="102">
        <v>0</v>
      </c>
      <c r="I503" s="102">
        <v>0</v>
      </c>
      <c r="J503" s="168">
        <v>0</v>
      </c>
      <c r="K503" s="169">
        <v>0</v>
      </c>
      <c r="L503" s="175">
        <f t="shared" si="60"/>
        <v>0</v>
      </c>
      <c r="M503" s="102">
        <f t="shared" si="60"/>
        <v>0</v>
      </c>
      <c r="N503" s="102">
        <f t="shared" si="60"/>
        <v>0</v>
      </c>
      <c r="O503" s="168">
        <f t="shared" si="60"/>
        <v>0</v>
      </c>
      <c r="P503" s="169">
        <f t="shared" si="60"/>
        <v>0</v>
      </c>
    </row>
    <row r="504" spans="1:16" ht="15.75" customHeight="1" thickBot="1">
      <c r="A504" s="69" t="s">
        <v>161</v>
      </c>
      <c r="B504" s="106">
        <f aca="true" t="shared" si="62" ref="B504:K504">B502+B503</f>
        <v>2288</v>
      </c>
      <c r="C504" s="165">
        <f t="shared" si="62"/>
        <v>326.251</v>
      </c>
      <c r="D504" s="165">
        <f t="shared" si="62"/>
        <v>256.898</v>
      </c>
      <c r="E504" s="164">
        <f t="shared" si="62"/>
        <v>4645</v>
      </c>
      <c r="F504" s="167">
        <f t="shared" si="62"/>
        <v>423.90100000000007</v>
      </c>
      <c r="G504" s="106">
        <f t="shared" si="62"/>
        <v>705</v>
      </c>
      <c r="H504" s="165">
        <f t="shared" si="62"/>
        <v>152.676</v>
      </c>
      <c r="I504" s="165">
        <f t="shared" si="62"/>
        <v>89.25099999999999</v>
      </c>
      <c r="J504" s="164">
        <f t="shared" si="62"/>
        <v>2748</v>
      </c>
      <c r="K504" s="167">
        <f t="shared" si="62"/>
        <v>414.629</v>
      </c>
      <c r="L504" s="174">
        <f t="shared" si="60"/>
        <v>2993</v>
      </c>
      <c r="M504" s="165">
        <f t="shared" si="60"/>
        <v>478.92699999999996</v>
      </c>
      <c r="N504" s="165">
        <f t="shared" si="60"/>
        <v>346.149</v>
      </c>
      <c r="O504" s="164">
        <f t="shared" si="60"/>
        <v>7393</v>
      </c>
      <c r="P504" s="167">
        <f t="shared" si="60"/>
        <v>838.5300000000001</v>
      </c>
    </row>
    <row r="505" spans="1:16" ht="15.75" customHeight="1" thickBot="1">
      <c r="A505" s="170" t="s">
        <v>11</v>
      </c>
      <c r="B505" s="106">
        <f aca="true" t="shared" si="63" ref="B505:K505">B300+B339+B405+B451+B482+B504</f>
        <v>1831693</v>
      </c>
      <c r="C505" s="112">
        <f t="shared" si="63"/>
        <v>139652.28499999997</v>
      </c>
      <c r="D505" s="112">
        <f t="shared" si="63"/>
        <v>115033.36</v>
      </c>
      <c r="E505" s="106">
        <f t="shared" si="63"/>
        <v>1907336</v>
      </c>
      <c r="F505" s="171">
        <f t="shared" si="63"/>
        <v>138076.21599999996</v>
      </c>
      <c r="G505" s="106">
        <f t="shared" si="63"/>
        <v>50262</v>
      </c>
      <c r="H505" s="112">
        <f t="shared" si="63"/>
        <v>350258.055</v>
      </c>
      <c r="I505" s="112">
        <f t="shared" si="63"/>
        <v>314834.01699999993</v>
      </c>
      <c r="J505" s="106">
        <f t="shared" si="63"/>
        <v>62492</v>
      </c>
      <c r="K505" s="171">
        <f t="shared" si="63"/>
        <v>66811.766</v>
      </c>
      <c r="L505" s="174">
        <f t="shared" si="60"/>
        <v>1881955</v>
      </c>
      <c r="M505" s="112">
        <f t="shared" si="60"/>
        <v>489910.33999999997</v>
      </c>
      <c r="N505" s="112">
        <f t="shared" si="60"/>
        <v>429867.3769999999</v>
      </c>
      <c r="O505" s="106">
        <f t="shared" si="60"/>
        <v>1969828</v>
      </c>
      <c r="P505" s="171">
        <f t="shared" si="60"/>
        <v>204887.98199999996</v>
      </c>
    </row>
  </sheetData>
  <sheetProtection/>
  <mergeCells count="162">
    <mergeCell ref="A490:A493"/>
    <mergeCell ref="B490:F490"/>
    <mergeCell ref="G490:K490"/>
    <mergeCell ref="L490:P490"/>
    <mergeCell ref="B491:C491"/>
    <mergeCell ref="E491:F491"/>
    <mergeCell ref="G491:H491"/>
    <mergeCell ref="J491:K491"/>
    <mergeCell ref="L491:M491"/>
    <mergeCell ref="O491:P491"/>
    <mergeCell ref="G467:H467"/>
    <mergeCell ref="J467:K467"/>
    <mergeCell ref="L467:M467"/>
    <mergeCell ref="O467:P467"/>
    <mergeCell ref="A485:P485"/>
    <mergeCell ref="A486:P486"/>
    <mergeCell ref="L414:M414"/>
    <mergeCell ref="O414:P414"/>
    <mergeCell ref="A461:P461"/>
    <mergeCell ref="A462:P462"/>
    <mergeCell ref="A466:A469"/>
    <mergeCell ref="B466:F466"/>
    <mergeCell ref="G466:K466"/>
    <mergeCell ref="L466:P466"/>
    <mergeCell ref="B467:C467"/>
    <mergeCell ref="E467:F467"/>
    <mergeCell ref="A409:P409"/>
    <mergeCell ref="A410:P410"/>
    <mergeCell ref="A413:A416"/>
    <mergeCell ref="B413:F413"/>
    <mergeCell ref="G413:K413"/>
    <mergeCell ref="L413:P413"/>
    <mergeCell ref="B414:C414"/>
    <mergeCell ref="E414:F414"/>
    <mergeCell ref="G414:H414"/>
    <mergeCell ref="J414:K414"/>
    <mergeCell ref="A361:A364"/>
    <mergeCell ref="B361:F361"/>
    <mergeCell ref="G361:K361"/>
    <mergeCell ref="L361:P361"/>
    <mergeCell ref="B362:C362"/>
    <mergeCell ref="E362:F362"/>
    <mergeCell ref="G362:H362"/>
    <mergeCell ref="J362:K362"/>
    <mergeCell ref="L362:M362"/>
    <mergeCell ref="O362:P362"/>
    <mergeCell ref="G310:H310"/>
    <mergeCell ref="J310:K310"/>
    <mergeCell ref="L310:M310"/>
    <mergeCell ref="O310:P310"/>
    <mergeCell ref="A357:P357"/>
    <mergeCell ref="A358:P358"/>
    <mergeCell ref="L258:M258"/>
    <mergeCell ref="O258:P258"/>
    <mergeCell ref="A305:P305"/>
    <mergeCell ref="A306:P306"/>
    <mergeCell ref="A309:A312"/>
    <mergeCell ref="B309:F309"/>
    <mergeCell ref="G309:K309"/>
    <mergeCell ref="L309:P309"/>
    <mergeCell ref="B310:C310"/>
    <mergeCell ref="E310:F310"/>
    <mergeCell ref="A254:P254"/>
    <mergeCell ref="A255:P255"/>
    <mergeCell ref="A257:A260"/>
    <mergeCell ref="B257:F257"/>
    <mergeCell ref="G257:K257"/>
    <mergeCell ref="L257:P257"/>
    <mergeCell ref="B258:C258"/>
    <mergeCell ref="E258:F258"/>
    <mergeCell ref="G258:H258"/>
    <mergeCell ref="J258:K258"/>
    <mergeCell ref="A56:A59"/>
    <mergeCell ref="B56:F56"/>
    <mergeCell ref="Q56:U56"/>
    <mergeCell ref="A52:U52"/>
    <mergeCell ref="A53:U53"/>
    <mergeCell ref="A1:U1"/>
    <mergeCell ref="A2:U2"/>
    <mergeCell ref="A5:A8"/>
    <mergeCell ref="B5:F5"/>
    <mergeCell ref="E6:F6"/>
    <mergeCell ref="A154:U154"/>
    <mergeCell ref="A107:A110"/>
    <mergeCell ref="B107:F107"/>
    <mergeCell ref="Q107:U107"/>
    <mergeCell ref="A104:U104"/>
    <mergeCell ref="A103:U103"/>
    <mergeCell ref="Q108:R108"/>
    <mergeCell ref="T108:U108"/>
    <mergeCell ref="Q209:U209"/>
    <mergeCell ref="A205:U205"/>
    <mergeCell ref="A158:A161"/>
    <mergeCell ref="B158:F158"/>
    <mergeCell ref="Q158:U158"/>
    <mergeCell ref="A155:U155"/>
    <mergeCell ref="G158:K158"/>
    <mergeCell ref="L158:P158"/>
    <mergeCell ref="B159:C159"/>
    <mergeCell ref="E159:F159"/>
    <mergeCell ref="L6:M6"/>
    <mergeCell ref="O6:P6"/>
    <mergeCell ref="A228:U228"/>
    <mergeCell ref="A231:A234"/>
    <mergeCell ref="B231:F231"/>
    <mergeCell ref="Q231:U231"/>
    <mergeCell ref="A227:U227"/>
    <mergeCell ref="A206:U206"/>
    <mergeCell ref="A209:A212"/>
    <mergeCell ref="B209:F209"/>
    <mergeCell ref="Q5:U5"/>
    <mergeCell ref="Q6:R6"/>
    <mergeCell ref="T6:U6"/>
    <mergeCell ref="G56:K56"/>
    <mergeCell ref="L56:P56"/>
    <mergeCell ref="B6:C6"/>
    <mergeCell ref="G5:K5"/>
    <mergeCell ref="G6:H6"/>
    <mergeCell ref="J6:K6"/>
    <mergeCell ref="L5:P5"/>
    <mergeCell ref="B57:C57"/>
    <mergeCell ref="E57:F57"/>
    <mergeCell ref="G57:H57"/>
    <mergeCell ref="J57:K57"/>
    <mergeCell ref="L57:M57"/>
    <mergeCell ref="O57:P57"/>
    <mergeCell ref="Q57:R57"/>
    <mergeCell ref="T57:U57"/>
    <mergeCell ref="G107:K107"/>
    <mergeCell ref="L107:P107"/>
    <mergeCell ref="B108:C108"/>
    <mergeCell ref="E108:F108"/>
    <mergeCell ref="G108:H108"/>
    <mergeCell ref="J108:K108"/>
    <mergeCell ref="L108:M108"/>
    <mergeCell ref="O108:P108"/>
    <mergeCell ref="G159:H159"/>
    <mergeCell ref="J159:K159"/>
    <mergeCell ref="L159:M159"/>
    <mergeCell ref="O159:P159"/>
    <mergeCell ref="Q159:R159"/>
    <mergeCell ref="T159:U159"/>
    <mergeCell ref="G209:K209"/>
    <mergeCell ref="L209:P209"/>
    <mergeCell ref="B210:C210"/>
    <mergeCell ref="E210:F210"/>
    <mergeCell ref="G210:H210"/>
    <mergeCell ref="J210:K210"/>
    <mergeCell ref="L210:M210"/>
    <mergeCell ref="O210:P210"/>
    <mergeCell ref="B232:C232"/>
    <mergeCell ref="E232:F232"/>
    <mergeCell ref="G232:H232"/>
    <mergeCell ref="J232:K232"/>
    <mergeCell ref="L232:M232"/>
    <mergeCell ref="O232:P232"/>
    <mergeCell ref="Q232:R232"/>
    <mergeCell ref="T232:U232"/>
    <mergeCell ref="Q210:R210"/>
    <mergeCell ref="T210:U210"/>
    <mergeCell ref="G231:K231"/>
    <mergeCell ref="L231:P231"/>
  </mergeCells>
  <printOptions horizontalCentered="1"/>
  <pageMargins left="0.7" right="0.7" top="0.75" bottom="0.75" header="0.3" footer="0.3"/>
  <pageSetup horizontalDpi="600" verticalDpi="600" orientation="landscape" paperSize="9" scale="60" r:id="rId10"/>
  <drawing r:id="rId9"/>
  <legacyDrawing r:id="rId8"/>
  <oleObjects>
    <oleObject progId="Word.Picture.8" shapeId="468073" r:id="rId1"/>
    <oleObject progId="Word.Picture.8" shapeId="475209" r:id="rId2"/>
    <oleObject progId="Word.Picture.8" shapeId="480244" r:id="rId3"/>
    <oleObject progId="Word.Picture.8" shapeId="502380" r:id="rId4"/>
    <oleObject progId="Word.Picture.8" shapeId="88146" r:id="rId5"/>
    <oleObject progId="Word.Picture.8" shapeId="89055" r:id="rId6"/>
    <oleObject progId="Word.Picture.8" shapeId="309842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Umair Ahmad - ACD</dc:creator>
  <cp:keywords/>
  <dc:description/>
  <cp:lastModifiedBy>Saeed8752</cp:lastModifiedBy>
  <cp:lastPrinted>2021-04-13T12:25:37Z</cp:lastPrinted>
  <dcterms:created xsi:type="dcterms:W3CDTF">1996-10-14T23:33:28Z</dcterms:created>
  <dcterms:modified xsi:type="dcterms:W3CDTF">2021-04-13T12:31:43Z</dcterms:modified>
  <cp:category/>
  <cp:version/>
  <cp:contentType/>
  <cp:contentStatus/>
</cp:coreProperties>
</file>