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386" yWindow="65461" windowWidth="12120" windowHeight="9120" tabRatio="831" activeTab="0"/>
  </bookViews>
  <sheets>
    <sheet name="Distric wise Details" sheetId="1" r:id="rId1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<sst xmlns="http://schemas.openxmlformats.org/spreadsheetml/2006/main" count="823" uniqueCount="198">
  <si>
    <t>Subsistence Holding</t>
  </si>
  <si>
    <t>Economic Holding</t>
  </si>
  <si>
    <t>Above Economic Holding</t>
  </si>
  <si>
    <t>TOTAL</t>
  </si>
  <si>
    <t>Small Farm</t>
  </si>
  <si>
    <t>Large Farm</t>
  </si>
  <si>
    <t>Total</t>
  </si>
  <si>
    <t>Azad Kashmir</t>
  </si>
  <si>
    <t>PUNJAB</t>
  </si>
  <si>
    <t>SINDH</t>
  </si>
  <si>
    <t>AZAD KASHMIR</t>
  </si>
  <si>
    <t>ALL PAKISTAN</t>
  </si>
  <si>
    <t>Principal</t>
  </si>
  <si>
    <t>Attock</t>
  </si>
  <si>
    <t>Badin</t>
  </si>
  <si>
    <t>Abbotabad</t>
  </si>
  <si>
    <t>Awaran</t>
  </si>
  <si>
    <t>Bagh</t>
  </si>
  <si>
    <t>Bahawalnagar</t>
  </si>
  <si>
    <t>Dadu</t>
  </si>
  <si>
    <t>Barkhan</t>
  </si>
  <si>
    <t>Bhimber</t>
  </si>
  <si>
    <t>Bahawalpur</t>
  </si>
  <si>
    <t>Ghotki</t>
  </si>
  <si>
    <t>Battagram</t>
  </si>
  <si>
    <t>Bolan</t>
  </si>
  <si>
    <t>Kotli</t>
  </si>
  <si>
    <t>Bhakkar</t>
  </si>
  <si>
    <t>Hyderabad</t>
  </si>
  <si>
    <t>Bunair</t>
  </si>
  <si>
    <t>Chagai</t>
  </si>
  <si>
    <t>Mirpur</t>
  </si>
  <si>
    <t>Chakwal</t>
  </si>
  <si>
    <t>Jaccobabad</t>
  </si>
  <si>
    <t>Charsadda</t>
  </si>
  <si>
    <t>Dera Bugti</t>
  </si>
  <si>
    <t>Muzaffarabad</t>
  </si>
  <si>
    <t>D.G.Khan</t>
  </si>
  <si>
    <t>Jamshoro</t>
  </si>
  <si>
    <t>Chitral</t>
  </si>
  <si>
    <t>Gawadar</t>
  </si>
  <si>
    <t>Neelum (Ath Muqam)</t>
  </si>
  <si>
    <t>Faisalabad</t>
  </si>
  <si>
    <t>Harnai</t>
  </si>
  <si>
    <t>Poonch (Rawla Kot)</t>
  </si>
  <si>
    <t>Gujranwala</t>
  </si>
  <si>
    <t>Dir Lower</t>
  </si>
  <si>
    <t>Jaffarabad</t>
  </si>
  <si>
    <t>Sudhnoti</t>
  </si>
  <si>
    <t>Gujrat</t>
  </si>
  <si>
    <t>Jhal Magsi</t>
  </si>
  <si>
    <t>Hafizabad</t>
  </si>
  <si>
    <t>Khairpur</t>
  </si>
  <si>
    <t>Hangu</t>
  </si>
  <si>
    <t>Kalat</t>
  </si>
  <si>
    <t>Astore</t>
  </si>
  <si>
    <t>Islamabad</t>
  </si>
  <si>
    <t>Larkana</t>
  </si>
  <si>
    <t>Haripur</t>
  </si>
  <si>
    <t>Kech (Turbat)</t>
  </si>
  <si>
    <t>Diamir</t>
  </si>
  <si>
    <t>Jhang</t>
  </si>
  <si>
    <t>Matiari</t>
  </si>
  <si>
    <t>Karak</t>
  </si>
  <si>
    <t>Kharan</t>
  </si>
  <si>
    <t>Ghanche</t>
  </si>
  <si>
    <t>Jehlum</t>
  </si>
  <si>
    <t>Mirpurkhas</t>
  </si>
  <si>
    <t>Khuzdar</t>
  </si>
  <si>
    <t>Gilgit</t>
  </si>
  <si>
    <t>Kasur</t>
  </si>
  <si>
    <t>Naushero Feroz</t>
  </si>
  <si>
    <t>Kohistan</t>
  </si>
  <si>
    <t>Kohlu</t>
  </si>
  <si>
    <t>Gizer</t>
  </si>
  <si>
    <t>Khanewal</t>
  </si>
  <si>
    <t>Nawabshah</t>
  </si>
  <si>
    <t>Lasbela</t>
  </si>
  <si>
    <t>Skardu</t>
  </si>
  <si>
    <t>Khushab</t>
  </si>
  <si>
    <t>Sanghar</t>
  </si>
  <si>
    <t>Malakand</t>
  </si>
  <si>
    <t>Loralai</t>
  </si>
  <si>
    <t>Lahore</t>
  </si>
  <si>
    <t>Shikarpur</t>
  </si>
  <si>
    <t>Mansehra</t>
  </si>
  <si>
    <t>Mastung</t>
  </si>
  <si>
    <t>Layyah</t>
  </si>
  <si>
    <t>Sukkur</t>
  </si>
  <si>
    <t>Mardan</t>
  </si>
  <si>
    <t>Musa Khael</t>
  </si>
  <si>
    <t>Lodhran</t>
  </si>
  <si>
    <t>Tando Allahyar</t>
  </si>
  <si>
    <t>Nowshehra</t>
  </si>
  <si>
    <t>Nasirabad</t>
  </si>
  <si>
    <t>Mandibahauddin</t>
  </si>
  <si>
    <t>Tando Muhammad Khan</t>
  </si>
  <si>
    <t>Nushki</t>
  </si>
  <si>
    <t>Mianwali</t>
  </si>
  <si>
    <t>Tharparkar</t>
  </si>
  <si>
    <t>Shangla</t>
  </si>
  <si>
    <t>Panjgur</t>
  </si>
  <si>
    <t>Multan</t>
  </si>
  <si>
    <t>Thatta</t>
  </si>
  <si>
    <t>Swabi</t>
  </si>
  <si>
    <t>Pishin</t>
  </si>
  <si>
    <t>Muzaffargarh</t>
  </si>
  <si>
    <t>Umerkot</t>
  </si>
  <si>
    <t>Swat</t>
  </si>
  <si>
    <t>Qilla Abdullah</t>
  </si>
  <si>
    <t>Narowal</t>
  </si>
  <si>
    <t>Nankana Sahib</t>
  </si>
  <si>
    <t>Quetta</t>
  </si>
  <si>
    <t>Okara</t>
  </si>
  <si>
    <t>Bajur Agency</t>
  </si>
  <si>
    <t>Sherani</t>
  </si>
  <si>
    <t>Pakpattan</t>
  </si>
  <si>
    <t>Khyber Agency</t>
  </si>
  <si>
    <t>Sibbi</t>
  </si>
  <si>
    <t>Rahimyar Khan</t>
  </si>
  <si>
    <t>Kurram Agency</t>
  </si>
  <si>
    <t>Washuk</t>
  </si>
  <si>
    <t>Rajanpur</t>
  </si>
  <si>
    <t>Mohmand Agency</t>
  </si>
  <si>
    <t>Zhob</t>
  </si>
  <si>
    <t>Rawalpindi</t>
  </si>
  <si>
    <t>North Waziristan Agency</t>
  </si>
  <si>
    <t>Ziarat</t>
  </si>
  <si>
    <t>Sahiwal</t>
  </si>
  <si>
    <t>Orakzai Agency</t>
  </si>
  <si>
    <t>Sargodha</t>
  </si>
  <si>
    <t>Sheikhupura</t>
  </si>
  <si>
    <t>Sialkot</t>
  </si>
  <si>
    <t>Toba Tek Singh</t>
  </si>
  <si>
    <t>Vehari</t>
  </si>
  <si>
    <t xml:space="preserve">CONSOLIDATED DISTRICT WISE DATA REGARDING AGRICULTURE LOAN DISBURSEMENTS, RECOVERIES &amp; OUTSTANDING FOR NON FARM SECTOR </t>
  </si>
  <si>
    <t>Name of Districts</t>
  </si>
  <si>
    <t>Kamber &amp; Shadad kot</t>
  </si>
  <si>
    <t>Kashmore - Kandhkot</t>
  </si>
  <si>
    <t>F.R. Bannu</t>
  </si>
  <si>
    <t>F.R. D.I.Khan</t>
  </si>
  <si>
    <t>F.R. Kohat</t>
  </si>
  <si>
    <t>F.R. Lakki Marwat</t>
  </si>
  <si>
    <t>F.R. Peshawar</t>
  </si>
  <si>
    <t>F.R. Tank</t>
  </si>
  <si>
    <t xml:space="preserve">CONSOLIDATED DISTRICT WISE DATA REGARDING AGRICULTURE LOAN DISBURSEMENTS, RECOVERIES AND OUTSTANDING FOR FARM SECTOR </t>
  </si>
  <si>
    <t>Gilgit Baltistan</t>
  </si>
  <si>
    <t>Chiniot</t>
  </si>
  <si>
    <t>Hunza Nagar</t>
  </si>
  <si>
    <t>Khyber Pakhtunkhwa</t>
  </si>
  <si>
    <t>Kala Dhaka</t>
  </si>
  <si>
    <t>Hattian</t>
  </si>
  <si>
    <t>Haveli</t>
  </si>
  <si>
    <t>BALOCHISTAN</t>
  </si>
  <si>
    <t>Sujawal</t>
  </si>
  <si>
    <t>Lehri</t>
  </si>
  <si>
    <t>Sohbatpur</t>
  </si>
  <si>
    <t>Kharmang</t>
  </si>
  <si>
    <t>Total GB</t>
  </si>
  <si>
    <t>CUMULATIVE POSITION FOR THE FINANCIAL YEAR I.E. JULY - JUNE, 2017 (2016-17)</t>
  </si>
  <si>
    <t xml:space="preserve">MFIs </t>
  </si>
  <si>
    <t>All Punjab</t>
  </si>
  <si>
    <t>All GB</t>
  </si>
  <si>
    <t>All AJK</t>
  </si>
  <si>
    <t>All Balochistan</t>
  </si>
  <si>
    <t>All KPK</t>
  </si>
  <si>
    <t>All Sindh</t>
  </si>
  <si>
    <t xml:space="preserve">Total </t>
  </si>
  <si>
    <t>Qilla Saifullah</t>
  </si>
  <si>
    <t>Bannu</t>
  </si>
  <si>
    <t>Dera Ismail Khan</t>
  </si>
  <si>
    <t>Dir Upper</t>
  </si>
  <si>
    <t>Kohat</t>
  </si>
  <si>
    <t>Lakki Marwat</t>
  </si>
  <si>
    <t>Peshawar</t>
  </si>
  <si>
    <t>Sauth Waziristan Agency</t>
  </si>
  <si>
    <t>Tank</t>
  </si>
  <si>
    <t>Karachi</t>
  </si>
  <si>
    <t>No. of Outstanding Borrowers</t>
  </si>
  <si>
    <t>Disbursement</t>
  </si>
  <si>
    <t>Recovery</t>
  </si>
  <si>
    <t>Outstanding</t>
  </si>
  <si>
    <t>16=1+6+11</t>
  </si>
  <si>
    <t>17=2+7+12</t>
  </si>
  <si>
    <t>18=3+7+13</t>
  </si>
  <si>
    <t>19=4+8+14</t>
  </si>
  <si>
    <t>20=5+9+15</t>
  </si>
  <si>
    <t xml:space="preserve">No. of Disbursed  Borrowers                                                                                                                                                                                                                                                      </t>
  </si>
  <si>
    <t>Amount</t>
  </si>
  <si>
    <t>11=1+6</t>
  </si>
  <si>
    <t>12=2+7</t>
  </si>
  <si>
    <t>13=3+8</t>
  </si>
  <si>
    <t>14=4+9</t>
  </si>
  <si>
    <t>15=5+10</t>
  </si>
  <si>
    <t>(Rs in million)</t>
  </si>
  <si>
    <t xml:space="preserve"> CUMULATIVE POSITION FOR THE FINANCIAL YEAR I.E. JULY - DECEMBER, 2017 (2017-18)</t>
  </si>
  <si>
    <t>CUMULATIVE POSITION FOR THE FINANCIAL YEARI.E. JULY - DECEMBER, 2017 (2017-18)</t>
  </si>
  <si>
    <t>CUMULATIVE POSITION FOR THE FINANCIAL YEAR I.E. JULY - DECEMBER, 2017 (2017-18)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</si>
</sst>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_(* #,##0.000_);_(* \(#,##0.000\);_(* &quot;-&quot;??_);_(@_)"/>
    <numFmt numFmtId="169" formatCode="_(* #,##0_);_(* \(#,##0\);_(* &quot;-&quot;??_);_(@_)"/>
    <numFmt numFmtId="170" formatCode="0.000000"/>
    <numFmt numFmtId="171" formatCode="0.0000000"/>
    <numFmt numFmtId="172" formatCode="0.00000000"/>
    <numFmt numFmtId="173" formatCode="0.0E+00"/>
    <numFmt numFmtId="174" formatCode="0E+00"/>
    <numFmt numFmtId="175" formatCode="0.000000000"/>
    <numFmt numFmtId="176" formatCode="0.0000000000"/>
    <numFmt numFmtId="177" formatCode="0.00000000000"/>
    <numFmt numFmtId="178" formatCode="0.000E+00"/>
    <numFmt numFmtId="179" formatCode="0.0000E+00"/>
    <numFmt numFmtId="180" formatCode="0.00000E+00"/>
    <numFmt numFmtId="181" formatCode="0.000000E+00"/>
    <numFmt numFmtId="182" formatCode="0.0000000E+00"/>
    <numFmt numFmtId="183" formatCode="0.00000000E+00"/>
    <numFmt numFmtId="184" formatCode="0.000000000E+00"/>
    <numFmt numFmtId="185" formatCode="0.0000000000E+00"/>
    <numFmt numFmtId="186" formatCode="0.00000000000E+00"/>
    <numFmt numFmtId="187" formatCode="0.000000000000"/>
    <numFmt numFmtId="188" formatCode="0.0000000000000"/>
    <numFmt numFmtId="189" formatCode="_-* #,##0_-;\-* #,##0_-;_-* &quot;-&quot;??_-;_-@_-"/>
    <numFmt numFmtId="190" formatCode="_-* #,##0.000_-;\-* #,##0.000_-;_-* &quot;-&quot;??_-;_-@_-"/>
    <numFmt numFmtId="191" formatCode="[$-409]dd\-mmm\-yy;@"/>
    <numFmt numFmtId="192" formatCode="_(* #,##0_);_(* \(#,##0\);_(* &quot;-&quot;???_);_(@_)"/>
    <numFmt numFmtId="193" formatCode="_(* #,##0.000_);_(* \(#,##0.000\);_(* &quot;-&quot;???_);_(@_)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00000000000000000"/>
    <numFmt numFmtId="199" formatCode="0.0000000000000000000"/>
    <numFmt numFmtId="200" formatCode="0.00000000000000000000"/>
    <numFmt numFmtId="201" formatCode="0.000000000000000000000"/>
    <numFmt numFmtId="202" formatCode="0.0000000000000000000000"/>
    <numFmt numFmtId="203" formatCode="0.00000000000000000000000"/>
    <numFmt numFmtId="204" formatCode="0.000000000000000000000000"/>
    <numFmt numFmtId="205" formatCode="0.0000000000000000000000000"/>
    <numFmt numFmtId="206" formatCode="0.00000000000000000000000000"/>
    <numFmt numFmtId="207" formatCode="0.000000000000000000000000000"/>
    <numFmt numFmtId="208" formatCode="##########0"/>
    <numFmt numFmtId="209" formatCode="#####################################0.000"/>
    <numFmt numFmtId="210" formatCode="_(* #,##0.0_);_(* \(#,##0.0\);_(* &quot;-&quot;??_);_(@_)"/>
    <numFmt numFmtId="211" formatCode="_(* #,##0.0000_);_(* \(#,##0.0000\);_(* &quot;-&quot;??_);_(@_)"/>
    <numFmt numFmtId="212" formatCode="_(* #,##0.00000_);_(* \(#,##0.00000\);_(* &quot;-&quot;??_);_(@_)"/>
    <numFmt numFmtId="213" formatCode="_(* #,##0.000000_);_(* \(#,##0.000000\);_(* &quot;-&quot;??_);_(@_)"/>
    <numFmt numFmtId="214" formatCode="_(* #,##0.00000_);_(* \(#,##0.00000\);_(* &quot;-&quot;?????_);_(@_)"/>
    <numFmt numFmtId="215" formatCode="_(* #,##0.0000_);_(* \(#,##0.0000\);_(* &quot;-&quot;????_);_(@_)"/>
  </numFmts>
  <fonts count="48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65" fontId="3" fillId="33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65" fontId="6" fillId="33" borderId="0" xfId="0" applyNumberFormat="1" applyFont="1" applyFill="1" applyBorder="1" applyAlignment="1">
      <alignment/>
    </xf>
    <xf numFmtId="165" fontId="3" fillId="0" borderId="13" xfId="0" applyNumberFormat="1" applyFont="1" applyFill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3" fillId="0" borderId="1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5" fontId="1" fillId="33" borderId="14" xfId="0" applyNumberFormat="1" applyFont="1" applyFill="1" applyBorder="1" applyAlignment="1">
      <alignment/>
    </xf>
    <xf numFmtId="165" fontId="1" fillId="33" borderId="15" xfId="0" applyNumberFormat="1" applyFont="1" applyFill="1" applyBorder="1" applyAlignment="1">
      <alignment/>
    </xf>
    <xf numFmtId="165" fontId="1" fillId="33" borderId="17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165" fontId="7" fillId="33" borderId="15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5" fontId="1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65" fontId="1" fillId="0" borderId="23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/>
    </xf>
    <xf numFmtId="165" fontId="1" fillId="0" borderId="25" xfId="0" applyNumberFormat="1" applyFont="1" applyFill="1" applyBorder="1" applyAlignment="1">
      <alignment/>
    </xf>
    <xf numFmtId="165" fontId="1" fillId="0" borderId="26" xfId="0" applyNumberFormat="1" applyFont="1" applyFill="1" applyBorder="1" applyAlignment="1">
      <alignment/>
    </xf>
    <xf numFmtId="165" fontId="1" fillId="0" borderId="27" xfId="0" applyNumberFormat="1" applyFont="1" applyFill="1" applyBorder="1" applyAlignment="1">
      <alignment/>
    </xf>
    <xf numFmtId="165" fontId="1" fillId="0" borderId="28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165" fontId="1" fillId="0" borderId="15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1" fillId="0" borderId="10" xfId="0" applyNumberFormat="1" applyFont="1" applyFill="1" applyBorder="1" applyAlignment="1">
      <alignment horizontal="left"/>
    </xf>
    <xf numFmtId="165" fontId="1" fillId="0" borderId="11" xfId="0" applyNumberFormat="1" applyFont="1" applyFill="1" applyBorder="1" applyAlignment="1">
      <alignment horizontal="left"/>
    </xf>
    <xf numFmtId="165" fontId="1" fillId="0" borderId="12" xfId="0" applyNumberFormat="1" applyFont="1" applyFill="1" applyBorder="1" applyAlignment="1">
      <alignment horizontal="left"/>
    </xf>
    <xf numFmtId="165" fontId="1" fillId="0" borderId="29" xfId="0" applyNumberFormat="1" applyFont="1" applyFill="1" applyBorder="1" applyAlignment="1">
      <alignment horizontal="left"/>
    </xf>
    <xf numFmtId="165" fontId="3" fillId="0" borderId="13" xfId="0" applyNumberFormat="1" applyFont="1" applyFill="1" applyBorder="1" applyAlignment="1">
      <alignment horizontal="left"/>
    </xf>
    <xf numFmtId="165" fontId="1" fillId="0" borderId="30" xfId="0" applyNumberFormat="1" applyFont="1" applyFill="1" applyBorder="1" applyAlignment="1">
      <alignment horizontal="left"/>
    </xf>
    <xf numFmtId="165" fontId="1" fillId="0" borderId="31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5" fontId="1" fillId="0" borderId="32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165" fontId="1" fillId="33" borderId="31" xfId="0" applyNumberFormat="1" applyFont="1" applyFill="1" applyBorder="1" applyAlignment="1">
      <alignment/>
    </xf>
    <xf numFmtId="165" fontId="3" fillId="33" borderId="33" xfId="0" applyNumberFormat="1" applyFont="1" applyFill="1" applyBorder="1" applyAlignment="1">
      <alignment/>
    </xf>
    <xf numFmtId="1" fontId="3" fillId="0" borderId="34" xfId="0" applyNumberFormat="1" applyFont="1" applyBorder="1" applyAlignment="1">
      <alignment/>
    </xf>
    <xf numFmtId="165" fontId="3" fillId="0" borderId="35" xfId="0" applyNumberFormat="1" applyFont="1" applyBorder="1" applyAlignment="1">
      <alignment/>
    </xf>
    <xf numFmtId="165" fontId="3" fillId="0" borderId="33" xfId="0" applyNumberFormat="1" applyFont="1" applyFill="1" applyBorder="1" applyAlignment="1">
      <alignment horizontal="left"/>
    </xf>
    <xf numFmtId="1" fontId="1" fillId="0" borderId="34" xfId="0" applyNumberFormat="1" applyFont="1" applyBorder="1" applyAlignment="1">
      <alignment/>
    </xf>
    <xf numFmtId="165" fontId="1" fillId="0" borderId="35" xfId="0" applyNumberFormat="1" applyFont="1" applyBorder="1" applyAlignment="1">
      <alignment/>
    </xf>
    <xf numFmtId="0" fontId="3" fillId="0" borderId="36" xfId="0" applyFont="1" applyBorder="1" applyAlignment="1">
      <alignment horizontal="center"/>
    </xf>
    <xf numFmtId="0" fontId="4" fillId="0" borderId="37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9" fontId="1" fillId="33" borderId="23" xfId="42" applyNumberFormat="1" applyFont="1" applyFill="1" applyBorder="1" applyAlignment="1">
      <alignment horizontal="right"/>
    </xf>
    <xf numFmtId="169" fontId="1" fillId="33" borderId="19" xfId="42" applyNumberFormat="1" applyFont="1" applyFill="1" applyBorder="1" applyAlignment="1">
      <alignment/>
    </xf>
    <xf numFmtId="169" fontId="1" fillId="33" borderId="36" xfId="42" applyNumberFormat="1" applyFont="1" applyFill="1" applyBorder="1" applyAlignment="1">
      <alignment/>
    </xf>
    <xf numFmtId="169" fontId="3" fillId="0" borderId="35" xfId="42" applyNumberFormat="1" applyFont="1" applyBorder="1" applyAlignment="1">
      <alignment/>
    </xf>
    <xf numFmtId="169" fontId="1" fillId="33" borderId="24" xfId="42" applyNumberFormat="1" applyFont="1" applyFill="1" applyBorder="1" applyAlignment="1">
      <alignment horizontal="right"/>
    </xf>
    <xf numFmtId="169" fontId="1" fillId="33" borderId="18" xfId="42" applyNumberFormat="1" applyFont="1" applyFill="1" applyBorder="1" applyAlignment="1">
      <alignment/>
    </xf>
    <xf numFmtId="169" fontId="1" fillId="33" borderId="41" xfId="42" applyNumberFormat="1" applyFont="1" applyFill="1" applyBorder="1" applyAlignment="1">
      <alignment/>
    </xf>
    <xf numFmtId="168" fontId="1" fillId="33" borderId="23" xfId="42" applyNumberFormat="1" applyFont="1" applyFill="1" applyBorder="1" applyAlignment="1">
      <alignment horizontal="right"/>
    </xf>
    <xf numFmtId="168" fontId="1" fillId="33" borderId="19" xfId="42" applyNumberFormat="1" applyFont="1" applyFill="1" applyBorder="1" applyAlignment="1">
      <alignment/>
    </xf>
    <xf numFmtId="168" fontId="1" fillId="33" borderId="36" xfId="42" applyNumberFormat="1" applyFont="1" applyFill="1" applyBorder="1" applyAlignment="1">
      <alignment/>
    </xf>
    <xf numFmtId="168" fontId="3" fillId="0" borderId="35" xfId="0" applyNumberFormat="1" applyFont="1" applyBorder="1" applyAlignment="1">
      <alignment/>
    </xf>
    <xf numFmtId="168" fontId="1" fillId="0" borderId="35" xfId="0" applyNumberFormat="1" applyFont="1" applyBorder="1" applyAlignment="1">
      <alignment/>
    </xf>
    <xf numFmtId="169" fontId="3" fillId="0" borderId="34" xfId="42" applyNumberFormat="1" applyFont="1" applyBorder="1" applyAlignment="1">
      <alignment/>
    </xf>
    <xf numFmtId="169" fontId="1" fillId="0" borderId="34" xfId="42" applyNumberFormat="1" applyFont="1" applyBorder="1" applyAlignment="1">
      <alignment/>
    </xf>
    <xf numFmtId="169" fontId="1" fillId="0" borderId="35" xfId="42" applyNumberFormat="1" applyFont="1" applyBorder="1" applyAlignment="1">
      <alignment/>
    </xf>
    <xf numFmtId="168" fontId="3" fillId="0" borderId="35" xfId="42" applyNumberFormat="1" applyFont="1" applyBorder="1" applyAlignment="1">
      <alignment/>
    </xf>
    <xf numFmtId="168" fontId="1" fillId="0" borderId="35" xfId="42" applyNumberFormat="1" applyFont="1" applyBorder="1" applyAlignment="1">
      <alignment/>
    </xf>
    <xf numFmtId="168" fontId="3" fillId="0" borderId="34" xfId="42" applyNumberFormat="1" applyFont="1" applyBorder="1" applyAlignment="1">
      <alignment/>
    </xf>
    <xf numFmtId="169" fontId="3" fillId="33" borderId="24" xfId="42" applyNumberFormat="1" applyFont="1" applyFill="1" applyBorder="1" applyAlignment="1">
      <alignment horizontal="right"/>
    </xf>
    <xf numFmtId="168" fontId="3" fillId="33" borderId="23" xfId="42" applyNumberFormat="1" applyFont="1" applyFill="1" applyBorder="1" applyAlignment="1">
      <alignment horizontal="right"/>
    </xf>
    <xf numFmtId="169" fontId="3" fillId="33" borderId="23" xfId="42" applyNumberFormat="1" applyFont="1" applyFill="1" applyBorder="1" applyAlignment="1">
      <alignment horizontal="right"/>
    </xf>
    <xf numFmtId="169" fontId="1" fillId="33" borderId="42" xfId="42" applyNumberFormat="1" applyFont="1" applyFill="1" applyBorder="1" applyAlignment="1">
      <alignment horizontal="right"/>
    </xf>
    <xf numFmtId="168" fontId="1" fillId="33" borderId="43" xfId="42" applyNumberFormat="1" applyFont="1" applyFill="1" applyBorder="1" applyAlignment="1">
      <alignment horizontal="right"/>
    </xf>
    <xf numFmtId="169" fontId="1" fillId="33" borderId="43" xfId="42" applyNumberFormat="1" applyFont="1" applyFill="1" applyBorder="1" applyAlignment="1">
      <alignment horizontal="right"/>
    </xf>
    <xf numFmtId="168" fontId="1" fillId="0" borderId="39" xfId="42" applyNumberFormat="1" applyFont="1" applyFill="1" applyBorder="1" applyAlignment="1">
      <alignment/>
    </xf>
    <xf numFmtId="169" fontId="1" fillId="0" borderId="42" xfId="42" applyNumberFormat="1" applyFont="1" applyFill="1" applyBorder="1" applyAlignment="1">
      <alignment/>
    </xf>
    <xf numFmtId="169" fontId="1" fillId="0" borderId="18" xfId="42" applyNumberFormat="1" applyFont="1" applyFill="1" applyBorder="1" applyAlignment="1">
      <alignment/>
    </xf>
    <xf numFmtId="169" fontId="1" fillId="0" borderId="41" xfId="42" applyNumberFormat="1" applyFont="1" applyFill="1" applyBorder="1" applyAlignment="1">
      <alignment/>
    </xf>
    <xf numFmtId="169" fontId="3" fillId="0" borderId="34" xfId="42" applyNumberFormat="1" applyFont="1" applyFill="1" applyBorder="1" applyAlignment="1">
      <alignment/>
    </xf>
    <xf numFmtId="169" fontId="1" fillId="0" borderId="34" xfId="42" applyNumberFormat="1" applyFont="1" applyFill="1" applyBorder="1" applyAlignment="1">
      <alignment/>
    </xf>
    <xf numFmtId="168" fontId="1" fillId="0" borderId="43" xfId="42" applyNumberFormat="1" applyFont="1" applyFill="1" applyBorder="1" applyAlignment="1">
      <alignment/>
    </xf>
    <xf numFmtId="168" fontId="1" fillId="0" borderId="19" xfId="42" applyNumberFormat="1" applyFont="1" applyFill="1" applyBorder="1" applyAlignment="1">
      <alignment/>
    </xf>
    <xf numFmtId="168" fontId="1" fillId="0" borderId="21" xfId="42" applyNumberFormat="1" applyFont="1" applyFill="1" applyBorder="1" applyAlignment="1">
      <alignment/>
    </xf>
    <xf numFmtId="168" fontId="1" fillId="0" borderId="36" xfId="42" applyNumberFormat="1" applyFont="1" applyFill="1" applyBorder="1" applyAlignment="1">
      <alignment/>
    </xf>
    <xf numFmtId="168" fontId="3" fillId="0" borderId="34" xfId="42" applyNumberFormat="1" applyFont="1" applyFill="1" applyBorder="1" applyAlignment="1">
      <alignment/>
    </xf>
    <xf numFmtId="168" fontId="3" fillId="0" borderId="44" xfId="42" applyNumberFormat="1" applyFont="1" applyFill="1" applyBorder="1" applyAlignment="1">
      <alignment/>
    </xf>
    <xf numFmtId="169" fontId="3" fillId="0" borderId="44" xfId="42" applyNumberFormat="1" applyFont="1" applyFill="1" applyBorder="1" applyAlignment="1">
      <alignment/>
    </xf>
    <xf numFmtId="169" fontId="1" fillId="0" borderId="20" xfId="42" applyNumberFormat="1" applyFont="1" applyFill="1" applyBorder="1" applyAlignment="1">
      <alignment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68" fontId="1" fillId="33" borderId="48" xfId="42" applyNumberFormat="1" applyFont="1" applyFill="1" applyBorder="1" applyAlignment="1">
      <alignment horizontal="right"/>
    </xf>
    <xf numFmtId="168" fontId="1" fillId="33" borderId="49" xfId="42" applyNumberFormat="1" applyFont="1" applyFill="1" applyBorder="1" applyAlignment="1">
      <alignment/>
    </xf>
    <xf numFmtId="168" fontId="1" fillId="33" borderId="50" xfId="42" applyNumberFormat="1" applyFont="1" applyFill="1" applyBorder="1" applyAlignment="1">
      <alignment/>
    </xf>
    <xf numFmtId="168" fontId="3" fillId="0" borderId="51" xfId="0" applyNumberFormat="1" applyFont="1" applyBorder="1" applyAlignment="1">
      <alignment/>
    </xf>
    <xf numFmtId="168" fontId="1" fillId="0" borderId="51" xfId="0" applyNumberFormat="1" applyFont="1" applyBorder="1" applyAlignment="1">
      <alignment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168" fontId="1" fillId="33" borderId="55" xfId="42" applyNumberFormat="1" applyFont="1" applyFill="1" applyBorder="1" applyAlignment="1">
      <alignment horizontal="right"/>
    </xf>
    <xf numFmtId="169" fontId="1" fillId="33" borderId="55" xfId="42" applyNumberFormat="1" applyFont="1" applyFill="1" applyBorder="1" applyAlignment="1">
      <alignment horizontal="right"/>
    </xf>
    <xf numFmtId="168" fontId="3" fillId="0" borderId="56" xfId="0" applyNumberFormat="1" applyFont="1" applyBorder="1" applyAlignment="1">
      <alignment/>
    </xf>
    <xf numFmtId="168" fontId="1" fillId="0" borderId="56" xfId="0" applyNumberFormat="1" applyFont="1" applyBorder="1" applyAlignment="1">
      <alignment/>
    </xf>
    <xf numFmtId="168" fontId="1" fillId="33" borderId="24" xfId="42" applyNumberFormat="1" applyFont="1" applyFill="1" applyBorder="1" applyAlignment="1">
      <alignment horizontal="right"/>
    </xf>
    <xf numFmtId="169" fontId="1" fillId="33" borderId="48" xfId="42" applyNumberFormat="1" applyFont="1" applyFill="1" applyBorder="1" applyAlignment="1">
      <alignment horizontal="right"/>
    </xf>
    <xf numFmtId="168" fontId="3" fillId="33" borderId="48" xfId="42" applyNumberFormat="1" applyFont="1" applyFill="1" applyBorder="1" applyAlignment="1">
      <alignment horizontal="right"/>
    </xf>
    <xf numFmtId="169" fontId="3" fillId="33" borderId="34" xfId="42" applyNumberFormat="1" applyFont="1" applyFill="1" applyBorder="1" applyAlignment="1">
      <alignment horizontal="right"/>
    </xf>
    <xf numFmtId="168" fontId="3" fillId="33" borderId="39" xfId="42" applyNumberFormat="1" applyFont="1" applyFill="1" applyBorder="1" applyAlignment="1">
      <alignment horizontal="right"/>
    </xf>
    <xf numFmtId="169" fontId="3" fillId="33" borderId="39" xfId="42" applyNumberFormat="1" applyFont="1" applyFill="1" applyBorder="1" applyAlignment="1">
      <alignment horizontal="right"/>
    </xf>
    <xf numFmtId="168" fontId="3" fillId="33" borderId="40" xfId="42" applyNumberFormat="1" applyFont="1" applyFill="1" applyBorder="1" applyAlignment="1">
      <alignment horizontal="right"/>
    </xf>
    <xf numFmtId="165" fontId="3" fillId="0" borderId="51" xfId="0" applyNumberFormat="1" applyFont="1" applyBorder="1" applyAlignment="1">
      <alignment/>
    </xf>
    <xf numFmtId="168" fontId="1" fillId="33" borderId="57" xfId="42" applyNumberFormat="1" applyFont="1" applyFill="1" applyBorder="1" applyAlignment="1">
      <alignment horizontal="right"/>
    </xf>
    <xf numFmtId="169" fontId="3" fillId="0" borderId="33" xfId="42" applyNumberFormat="1" applyFont="1" applyBorder="1" applyAlignment="1">
      <alignment/>
    </xf>
    <xf numFmtId="168" fontId="3" fillId="0" borderId="51" xfId="42" applyNumberFormat="1" applyFont="1" applyBorder="1" applyAlignment="1">
      <alignment/>
    </xf>
    <xf numFmtId="168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1" fontId="3" fillId="0" borderId="34" xfId="42" applyNumberFormat="1" applyFont="1" applyFill="1" applyBorder="1" applyAlignment="1">
      <alignment/>
    </xf>
    <xf numFmtId="165" fontId="3" fillId="0" borderId="34" xfId="42" applyNumberFormat="1" applyFont="1" applyFill="1" applyBorder="1" applyAlignment="1">
      <alignment/>
    </xf>
    <xf numFmtId="168" fontId="1" fillId="0" borderId="42" xfId="42" applyNumberFormat="1" applyFont="1" applyFill="1" applyBorder="1" applyAlignment="1">
      <alignment/>
    </xf>
    <xf numFmtId="168" fontId="3" fillId="0" borderId="33" xfId="42" applyNumberFormat="1" applyFont="1" applyBorder="1" applyAlignment="1">
      <alignment/>
    </xf>
    <xf numFmtId="169" fontId="3" fillId="0" borderId="0" xfId="42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/>
    </xf>
    <xf numFmtId="165" fontId="5" fillId="0" borderId="16" xfId="0" applyNumberFormat="1" applyFont="1" applyFill="1" applyBorder="1" applyAlignment="1">
      <alignment horizontal="left"/>
    </xf>
    <xf numFmtId="165" fontId="3" fillId="0" borderId="30" xfId="0" applyNumberFormat="1" applyFont="1" applyFill="1" applyBorder="1" applyAlignment="1">
      <alignment horizontal="left" wrapText="1"/>
    </xf>
    <xf numFmtId="165" fontId="3" fillId="0" borderId="15" xfId="0" applyNumberFormat="1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6" xfId="0" applyFont="1" applyBorder="1" applyAlignment="1">
      <alignment horizontal="center" wrapText="1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5" fontId="3" fillId="0" borderId="60" xfId="0" applyNumberFormat="1" applyFont="1" applyFill="1" applyBorder="1" applyAlignment="1">
      <alignment horizontal="left" wrapText="1"/>
    </xf>
    <xf numFmtId="165" fontId="3" fillId="0" borderId="61" xfId="0" applyNumberFormat="1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55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265</xdr:row>
      <xdr:rowOff>104775</xdr:rowOff>
    </xdr:from>
    <xdr:to>
      <xdr:col>0</xdr:col>
      <xdr:colOff>428625</xdr:colOff>
      <xdr:row>267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45496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315</xdr:row>
      <xdr:rowOff>171450</xdr:rowOff>
    </xdr:from>
    <xdr:to>
      <xdr:col>0</xdr:col>
      <xdr:colOff>523875</xdr:colOff>
      <xdr:row>317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5093850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367</xdr:row>
      <xdr:rowOff>161925</xdr:rowOff>
    </xdr:from>
    <xdr:to>
      <xdr:col>0</xdr:col>
      <xdr:colOff>523875</xdr:colOff>
      <xdr:row>369</xdr:row>
      <xdr:rowOff>200025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5961875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419</xdr:row>
      <xdr:rowOff>200025</xdr:rowOff>
    </xdr:from>
    <xdr:to>
      <xdr:col>0</xdr:col>
      <xdr:colOff>495300</xdr:colOff>
      <xdr:row>422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6877525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472</xdr:row>
      <xdr:rowOff>28575</xdr:rowOff>
    </xdr:from>
    <xdr:to>
      <xdr:col>0</xdr:col>
      <xdr:colOff>542925</xdr:colOff>
      <xdr:row>474</xdr:row>
      <xdr:rowOff>152400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8365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496</xdr:row>
      <xdr:rowOff>9525</xdr:rowOff>
    </xdr:from>
    <xdr:to>
      <xdr:col>0</xdr:col>
      <xdr:colOff>542925</xdr:colOff>
      <xdr:row>498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04145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6"/>
  <sheetViews>
    <sheetView tabSelected="1" zoomScale="115" zoomScaleNormal="115" zoomScalePageLayoutView="0" workbookViewId="0" topLeftCell="A196">
      <selection activeCell="F199" sqref="F199"/>
    </sheetView>
  </sheetViews>
  <sheetFormatPr defaultColWidth="9.140625" defaultRowHeight="15.75" customHeight="1"/>
  <cols>
    <col min="1" max="1" width="14.57421875" style="2" customWidth="1"/>
    <col min="2" max="2" width="8.421875" style="26" customWidth="1"/>
    <col min="3" max="5" width="9.28125" style="26" customWidth="1"/>
    <col min="6" max="6" width="9.421875" style="26" customWidth="1"/>
    <col min="7" max="7" width="7.8515625" style="26" customWidth="1"/>
    <col min="8" max="8" width="10.421875" style="26" customWidth="1"/>
    <col min="9" max="9" width="9.421875" style="26" customWidth="1"/>
    <col min="10" max="10" width="9.00390625" style="26" customWidth="1"/>
    <col min="11" max="11" width="8.421875" style="26" customWidth="1"/>
    <col min="12" max="12" width="9.28125" style="26" customWidth="1"/>
    <col min="13" max="13" width="9.7109375" style="26" customWidth="1"/>
    <col min="14" max="14" width="10.00390625" style="26" customWidth="1"/>
    <col min="15" max="15" width="8.8515625" style="26" customWidth="1"/>
    <col min="16" max="16" width="9.421875" style="26" customWidth="1"/>
    <col min="17" max="17" width="8.28125" style="26" customWidth="1"/>
    <col min="18" max="18" width="9.7109375" style="26" customWidth="1"/>
    <col min="19" max="19" width="9.140625" style="26" customWidth="1"/>
    <col min="20" max="20" width="8.8515625" style="26" customWidth="1"/>
    <col min="21" max="21" width="9.57421875" style="26" customWidth="1"/>
    <col min="22" max="16384" width="9.140625" style="1" customWidth="1"/>
  </cols>
  <sheetData>
    <row r="1" spans="1:21" ht="15.75" customHeight="1">
      <c r="A1" s="183" t="s">
        <v>145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ht="15.75" customHeight="1">
      <c r="A2" s="184" t="s">
        <v>159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1:21" ht="15.75" customHeight="1">
      <c r="A3" s="4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5.75" customHeight="1" thickBot="1">
      <c r="A4" s="19" t="s">
        <v>8</v>
      </c>
      <c r="U4" s="26" t="s">
        <v>194</v>
      </c>
    </row>
    <row r="5" spans="1:21" ht="15.75" customHeight="1">
      <c r="A5" s="177" t="s">
        <v>136</v>
      </c>
      <c r="B5" s="180" t="s">
        <v>0</v>
      </c>
      <c r="C5" s="181"/>
      <c r="D5" s="181"/>
      <c r="E5" s="181"/>
      <c r="F5" s="182"/>
      <c r="G5" s="180" t="s">
        <v>1</v>
      </c>
      <c r="H5" s="181"/>
      <c r="I5" s="181"/>
      <c r="J5" s="181"/>
      <c r="K5" s="182"/>
      <c r="L5" s="180" t="s">
        <v>2</v>
      </c>
      <c r="M5" s="181"/>
      <c r="N5" s="181"/>
      <c r="O5" s="181"/>
      <c r="P5" s="182"/>
      <c r="Q5" s="180" t="s">
        <v>6</v>
      </c>
      <c r="R5" s="181"/>
      <c r="S5" s="181"/>
      <c r="T5" s="181"/>
      <c r="U5" s="182"/>
    </row>
    <row r="6" spans="1:21" ht="15.75" customHeight="1">
      <c r="A6" s="178"/>
      <c r="B6" s="187" t="s">
        <v>179</v>
      </c>
      <c r="C6" s="188"/>
      <c r="D6" s="65" t="s">
        <v>180</v>
      </c>
      <c r="E6" s="185" t="s">
        <v>181</v>
      </c>
      <c r="F6" s="186"/>
      <c r="G6" s="187" t="s">
        <v>179</v>
      </c>
      <c r="H6" s="188"/>
      <c r="I6" s="65" t="s">
        <v>180</v>
      </c>
      <c r="J6" s="185" t="s">
        <v>181</v>
      </c>
      <c r="K6" s="186"/>
      <c r="L6" s="187" t="s">
        <v>179</v>
      </c>
      <c r="M6" s="188"/>
      <c r="N6" s="65" t="s">
        <v>180</v>
      </c>
      <c r="O6" s="185" t="s">
        <v>181</v>
      </c>
      <c r="P6" s="186"/>
      <c r="Q6" s="187" t="s">
        <v>179</v>
      </c>
      <c r="R6" s="188"/>
      <c r="S6" s="65" t="s">
        <v>180</v>
      </c>
      <c r="T6" s="185" t="s">
        <v>181</v>
      </c>
      <c r="U6" s="186"/>
    </row>
    <row r="7" spans="1:21" ht="39.75" customHeight="1" thickBot="1">
      <c r="A7" s="178"/>
      <c r="B7" s="117" t="s">
        <v>187</v>
      </c>
      <c r="C7" s="118" t="s">
        <v>188</v>
      </c>
      <c r="D7" s="118" t="s">
        <v>12</v>
      </c>
      <c r="E7" s="118" t="s">
        <v>178</v>
      </c>
      <c r="F7" s="119" t="s">
        <v>12</v>
      </c>
      <c r="G7" s="117" t="s">
        <v>187</v>
      </c>
      <c r="H7" s="118" t="s">
        <v>188</v>
      </c>
      <c r="I7" s="118" t="s">
        <v>12</v>
      </c>
      <c r="J7" s="118" t="s">
        <v>178</v>
      </c>
      <c r="K7" s="119" t="s">
        <v>12</v>
      </c>
      <c r="L7" s="117" t="s">
        <v>187</v>
      </c>
      <c r="M7" s="118" t="s">
        <v>188</v>
      </c>
      <c r="N7" s="118" t="s">
        <v>12</v>
      </c>
      <c r="O7" s="118" t="s">
        <v>178</v>
      </c>
      <c r="P7" s="119" t="s">
        <v>12</v>
      </c>
      <c r="Q7" s="117" t="s">
        <v>187</v>
      </c>
      <c r="R7" s="118" t="s">
        <v>188</v>
      </c>
      <c r="S7" s="118" t="s">
        <v>12</v>
      </c>
      <c r="T7" s="118" t="s">
        <v>178</v>
      </c>
      <c r="U7" s="119" t="s">
        <v>12</v>
      </c>
    </row>
    <row r="8" spans="1:21" ht="13.5" customHeight="1" thickBot="1">
      <c r="A8" s="179"/>
      <c r="B8" s="125">
        <v>1</v>
      </c>
      <c r="C8" s="126">
        <v>2</v>
      </c>
      <c r="D8" s="126">
        <v>3</v>
      </c>
      <c r="E8" s="126">
        <v>4</v>
      </c>
      <c r="F8" s="127">
        <v>5</v>
      </c>
      <c r="G8" s="125">
        <v>6</v>
      </c>
      <c r="H8" s="126">
        <v>7</v>
      </c>
      <c r="I8" s="126">
        <v>8</v>
      </c>
      <c r="J8" s="126">
        <v>9</v>
      </c>
      <c r="K8" s="127">
        <v>10</v>
      </c>
      <c r="L8" s="125">
        <v>11</v>
      </c>
      <c r="M8" s="126">
        <v>12</v>
      </c>
      <c r="N8" s="126">
        <v>13</v>
      </c>
      <c r="O8" s="126">
        <v>14</v>
      </c>
      <c r="P8" s="127">
        <v>15</v>
      </c>
      <c r="Q8" s="125" t="s">
        <v>182</v>
      </c>
      <c r="R8" s="126" t="s">
        <v>183</v>
      </c>
      <c r="S8" s="126" t="s">
        <v>184</v>
      </c>
      <c r="T8" s="126" t="s">
        <v>185</v>
      </c>
      <c r="U8" s="127" t="s">
        <v>186</v>
      </c>
    </row>
    <row r="9" spans="1:31" ht="15.75" customHeight="1">
      <c r="A9" s="20" t="s">
        <v>13</v>
      </c>
      <c r="B9" s="83">
        <v>2203</v>
      </c>
      <c r="C9" s="86">
        <v>229.71900000000002</v>
      </c>
      <c r="D9" s="86">
        <v>294.365</v>
      </c>
      <c r="E9" s="79">
        <v>6634</v>
      </c>
      <c r="F9" s="86">
        <v>571.773</v>
      </c>
      <c r="G9" s="83">
        <v>106</v>
      </c>
      <c r="H9" s="86">
        <v>50.257</v>
      </c>
      <c r="I9" s="86">
        <v>48.174</v>
      </c>
      <c r="J9" s="79">
        <v>330</v>
      </c>
      <c r="K9" s="86">
        <v>91.029</v>
      </c>
      <c r="L9" s="83">
        <v>16</v>
      </c>
      <c r="M9" s="86">
        <v>80.75099999999999</v>
      </c>
      <c r="N9" s="86">
        <v>21.846</v>
      </c>
      <c r="O9" s="79">
        <v>61</v>
      </c>
      <c r="P9" s="86">
        <v>51.94</v>
      </c>
      <c r="Q9" s="83">
        <f>B9+G9+L9</f>
        <v>2325</v>
      </c>
      <c r="R9" s="86">
        <f>C9+H9+M9</f>
        <v>360.727</v>
      </c>
      <c r="S9" s="86">
        <f>D9+I9+N9</f>
        <v>364.385</v>
      </c>
      <c r="T9" s="79">
        <f>E9+J9+O9</f>
        <v>7025</v>
      </c>
      <c r="U9" s="120">
        <f>F9+K9+P9</f>
        <v>714.742</v>
      </c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21" ht="15.75" customHeight="1">
      <c r="A10" s="21" t="s">
        <v>18</v>
      </c>
      <c r="B10" s="84">
        <v>61156</v>
      </c>
      <c r="C10" s="87">
        <v>5770.9529999999995</v>
      </c>
      <c r="D10" s="87">
        <v>5153.5869999999995</v>
      </c>
      <c r="E10" s="80">
        <v>98598</v>
      </c>
      <c r="F10" s="87">
        <v>10009.374</v>
      </c>
      <c r="G10" s="84">
        <v>2688</v>
      </c>
      <c r="H10" s="87">
        <v>1572.2420000000002</v>
      </c>
      <c r="I10" s="87">
        <v>1029.226</v>
      </c>
      <c r="J10" s="80">
        <v>5356</v>
      </c>
      <c r="K10" s="87">
        <v>2536.014</v>
      </c>
      <c r="L10" s="84">
        <v>381</v>
      </c>
      <c r="M10" s="87">
        <v>1270.805</v>
      </c>
      <c r="N10" s="87">
        <v>349.32899999999995</v>
      </c>
      <c r="O10" s="80">
        <v>589</v>
      </c>
      <c r="P10" s="87">
        <v>872.01</v>
      </c>
      <c r="Q10" s="84">
        <f aca="true" t="shared" si="0" ref="Q10:Q45">B10+G10+L10</f>
        <v>64225</v>
      </c>
      <c r="R10" s="87">
        <f aca="true" t="shared" si="1" ref="R10:R45">C10+H10+M10</f>
        <v>8614</v>
      </c>
      <c r="S10" s="87">
        <f aca="true" t="shared" si="2" ref="S10:S45">D10+I10+N10</f>
        <v>6532.142</v>
      </c>
      <c r="T10" s="80">
        <f aca="true" t="shared" si="3" ref="T10:T45">E10+J10+O10</f>
        <v>104543</v>
      </c>
      <c r="U10" s="121">
        <f aca="true" t="shared" si="4" ref="U10:U45">F10+K10+P10</f>
        <v>13417.398</v>
      </c>
    </row>
    <row r="11" spans="1:21" ht="15.75" customHeight="1">
      <c r="A11" s="21" t="s">
        <v>22</v>
      </c>
      <c r="B11" s="84">
        <v>50248</v>
      </c>
      <c r="C11" s="87">
        <v>4260.534</v>
      </c>
      <c r="D11" s="87">
        <v>3723.085</v>
      </c>
      <c r="E11" s="80">
        <v>91092</v>
      </c>
      <c r="F11" s="87">
        <v>8112.639999999999</v>
      </c>
      <c r="G11" s="84">
        <v>1660</v>
      </c>
      <c r="H11" s="87">
        <v>1188.644</v>
      </c>
      <c r="I11" s="87">
        <v>894.006</v>
      </c>
      <c r="J11" s="80">
        <v>3195</v>
      </c>
      <c r="K11" s="87">
        <v>1787.655</v>
      </c>
      <c r="L11" s="84">
        <v>345</v>
      </c>
      <c r="M11" s="87">
        <v>1043.483</v>
      </c>
      <c r="N11" s="87">
        <v>604.005</v>
      </c>
      <c r="O11" s="80">
        <v>367</v>
      </c>
      <c r="P11" s="87">
        <v>917.762</v>
      </c>
      <c r="Q11" s="84">
        <f t="shared" si="0"/>
        <v>52253</v>
      </c>
      <c r="R11" s="87">
        <f t="shared" si="1"/>
        <v>6492.661</v>
      </c>
      <c r="S11" s="87">
        <f t="shared" si="2"/>
        <v>5221.0960000000005</v>
      </c>
      <c r="T11" s="80">
        <f t="shared" si="3"/>
        <v>94654</v>
      </c>
      <c r="U11" s="121">
        <f t="shared" si="4"/>
        <v>10818.057</v>
      </c>
    </row>
    <row r="12" spans="1:21" ht="15.75" customHeight="1">
      <c r="A12" s="21" t="s">
        <v>27</v>
      </c>
      <c r="B12" s="84">
        <v>23293</v>
      </c>
      <c r="C12" s="87">
        <v>1902.5880000000002</v>
      </c>
      <c r="D12" s="87">
        <v>1443.899</v>
      </c>
      <c r="E12" s="80">
        <v>49513</v>
      </c>
      <c r="F12" s="87">
        <v>4252.312</v>
      </c>
      <c r="G12" s="84">
        <v>1310</v>
      </c>
      <c r="H12" s="87">
        <v>376.77799999999996</v>
      </c>
      <c r="I12" s="87">
        <v>289.14799999999997</v>
      </c>
      <c r="J12" s="80">
        <v>5197</v>
      </c>
      <c r="K12" s="87">
        <v>1620.076</v>
      </c>
      <c r="L12" s="84">
        <v>135</v>
      </c>
      <c r="M12" s="87">
        <v>86.829</v>
      </c>
      <c r="N12" s="87">
        <v>77.142</v>
      </c>
      <c r="O12" s="80">
        <v>464</v>
      </c>
      <c r="P12" s="87">
        <v>308.02700000000004</v>
      </c>
      <c r="Q12" s="84">
        <f t="shared" si="0"/>
        <v>24738</v>
      </c>
      <c r="R12" s="87">
        <f t="shared" si="1"/>
        <v>2366.195</v>
      </c>
      <c r="S12" s="87">
        <f t="shared" si="2"/>
        <v>1810.1889999999999</v>
      </c>
      <c r="T12" s="80">
        <f t="shared" si="3"/>
        <v>55174</v>
      </c>
      <c r="U12" s="121">
        <f t="shared" si="4"/>
        <v>6180.415</v>
      </c>
    </row>
    <row r="13" spans="1:21" ht="15.75" customHeight="1">
      <c r="A13" s="21" t="s">
        <v>32</v>
      </c>
      <c r="B13" s="84">
        <v>1480</v>
      </c>
      <c r="C13" s="87">
        <v>218.457</v>
      </c>
      <c r="D13" s="87">
        <v>218.313</v>
      </c>
      <c r="E13" s="80">
        <v>2295</v>
      </c>
      <c r="F13" s="87">
        <v>350.334</v>
      </c>
      <c r="G13" s="84">
        <v>93</v>
      </c>
      <c r="H13" s="87">
        <v>29.988</v>
      </c>
      <c r="I13" s="87">
        <v>26.504</v>
      </c>
      <c r="J13" s="80">
        <v>300</v>
      </c>
      <c r="K13" s="87">
        <v>95.83999999999999</v>
      </c>
      <c r="L13" s="84">
        <v>5</v>
      </c>
      <c r="M13" s="87">
        <v>6.027</v>
      </c>
      <c r="N13" s="87">
        <v>3.4059999999999997</v>
      </c>
      <c r="O13" s="80">
        <v>20</v>
      </c>
      <c r="P13" s="87">
        <v>13.222000000000001</v>
      </c>
      <c r="Q13" s="84">
        <f t="shared" si="0"/>
        <v>1578</v>
      </c>
      <c r="R13" s="87">
        <f t="shared" si="1"/>
        <v>254.47199999999998</v>
      </c>
      <c r="S13" s="87">
        <f t="shared" si="2"/>
        <v>248.22299999999998</v>
      </c>
      <c r="T13" s="80">
        <f t="shared" si="3"/>
        <v>2615</v>
      </c>
      <c r="U13" s="121">
        <f t="shared" si="4"/>
        <v>459.39599999999996</v>
      </c>
    </row>
    <row r="14" spans="1:21" ht="15.75" customHeight="1">
      <c r="A14" s="21" t="s">
        <v>147</v>
      </c>
      <c r="B14" s="84">
        <v>4359</v>
      </c>
      <c r="C14" s="87">
        <v>537.238</v>
      </c>
      <c r="D14" s="87">
        <v>464.193</v>
      </c>
      <c r="E14" s="80">
        <v>12019</v>
      </c>
      <c r="F14" s="87">
        <v>1732.5149999999999</v>
      </c>
      <c r="G14" s="84">
        <v>725</v>
      </c>
      <c r="H14" s="87">
        <v>323.89899999999994</v>
      </c>
      <c r="I14" s="87">
        <v>284.063</v>
      </c>
      <c r="J14" s="80">
        <v>1687</v>
      </c>
      <c r="K14" s="87">
        <v>989.147</v>
      </c>
      <c r="L14" s="84">
        <v>131</v>
      </c>
      <c r="M14" s="87">
        <v>259.13100000000003</v>
      </c>
      <c r="N14" s="87">
        <v>230.456</v>
      </c>
      <c r="O14" s="80">
        <v>154</v>
      </c>
      <c r="P14" s="87">
        <v>230.21699999999998</v>
      </c>
      <c r="Q14" s="84">
        <f t="shared" si="0"/>
        <v>5215</v>
      </c>
      <c r="R14" s="87">
        <f t="shared" si="1"/>
        <v>1120.268</v>
      </c>
      <c r="S14" s="87">
        <f t="shared" si="2"/>
        <v>978.712</v>
      </c>
      <c r="T14" s="80">
        <f t="shared" si="3"/>
        <v>13860</v>
      </c>
      <c r="U14" s="121">
        <f t="shared" si="4"/>
        <v>2951.879</v>
      </c>
    </row>
    <row r="15" spans="1:21" ht="15.75" customHeight="1">
      <c r="A15" s="21" t="s">
        <v>37</v>
      </c>
      <c r="B15" s="84">
        <v>9866</v>
      </c>
      <c r="C15" s="87">
        <v>824.967</v>
      </c>
      <c r="D15" s="87">
        <v>696.5580000000001</v>
      </c>
      <c r="E15" s="80">
        <v>18606</v>
      </c>
      <c r="F15" s="87">
        <v>1909.6209999999999</v>
      </c>
      <c r="G15" s="84">
        <v>731</v>
      </c>
      <c r="H15" s="87">
        <v>753.766</v>
      </c>
      <c r="I15" s="87">
        <v>690.71</v>
      </c>
      <c r="J15" s="80">
        <v>1739</v>
      </c>
      <c r="K15" s="87">
        <v>846.6450000000001</v>
      </c>
      <c r="L15" s="84">
        <v>118</v>
      </c>
      <c r="M15" s="87">
        <v>740.427</v>
      </c>
      <c r="N15" s="87">
        <v>590.517</v>
      </c>
      <c r="O15" s="80">
        <v>245</v>
      </c>
      <c r="P15" s="87">
        <v>466.635</v>
      </c>
      <c r="Q15" s="84">
        <f t="shared" si="0"/>
        <v>10715</v>
      </c>
      <c r="R15" s="87">
        <f t="shared" si="1"/>
        <v>2319.16</v>
      </c>
      <c r="S15" s="87">
        <f t="shared" si="2"/>
        <v>1977.785</v>
      </c>
      <c r="T15" s="80">
        <f t="shared" si="3"/>
        <v>20590</v>
      </c>
      <c r="U15" s="121">
        <f t="shared" si="4"/>
        <v>3222.901</v>
      </c>
    </row>
    <row r="16" spans="1:21" ht="15.75" customHeight="1">
      <c r="A16" s="21" t="s">
        <v>42</v>
      </c>
      <c r="B16" s="84">
        <v>13259</v>
      </c>
      <c r="C16" s="87">
        <v>2278.005</v>
      </c>
      <c r="D16" s="87">
        <v>2587.26</v>
      </c>
      <c r="E16" s="80">
        <v>39375</v>
      </c>
      <c r="F16" s="87">
        <v>4813.862</v>
      </c>
      <c r="G16" s="84">
        <v>1820</v>
      </c>
      <c r="H16" s="87">
        <v>987.504</v>
      </c>
      <c r="I16" s="87">
        <v>814.5680000000001</v>
      </c>
      <c r="J16" s="80">
        <v>3943</v>
      </c>
      <c r="K16" s="87">
        <v>1652.625</v>
      </c>
      <c r="L16" s="84">
        <v>183</v>
      </c>
      <c r="M16" s="87">
        <v>4109.679</v>
      </c>
      <c r="N16" s="87">
        <v>4074.154</v>
      </c>
      <c r="O16" s="80">
        <v>204</v>
      </c>
      <c r="P16" s="87">
        <v>410.206</v>
      </c>
      <c r="Q16" s="84">
        <f t="shared" si="0"/>
        <v>15262</v>
      </c>
      <c r="R16" s="87">
        <f t="shared" si="1"/>
        <v>7375.188</v>
      </c>
      <c r="S16" s="87">
        <f t="shared" si="2"/>
        <v>7475.982</v>
      </c>
      <c r="T16" s="80">
        <f t="shared" si="3"/>
        <v>43522</v>
      </c>
      <c r="U16" s="121">
        <f t="shared" si="4"/>
        <v>6876.693</v>
      </c>
    </row>
    <row r="17" spans="1:21" ht="15.75" customHeight="1">
      <c r="A17" s="21" t="s">
        <v>45</v>
      </c>
      <c r="B17" s="84">
        <v>14488</v>
      </c>
      <c r="C17" s="87">
        <v>2801.005</v>
      </c>
      <c r="D17" s="87">
        <v>2935.0009999999997</v>
      </c>
      <c r="E17" s="80">
        <v>27191</v>
      </c>
      <c r="F17" s="87">
        <v>5434.097</v>
      </c>
      <c r="G17" s="84">
        <v>2111</v>
      </c>
      <c r="H17" s="87">
        <v>1075.475</v>
      </c>
      <c r="I17" s="87">
        <v>944.319</v>
      </c>
      <c r="J17" s="80">
        <v>2783</v>
      </c>
      <c r="K17" s="87">
        <v>1555.1860000000001</v>
      </c>
      <c r="L17" s="84">
        <v>240</v>
      </c>
      <c r="M17" s="87">
        <v>422.03</v>
      </c>
      <c r="N17" s="87">
        <v>232.074</v>
      </c>
      <c r="O17" s="80">
        <v>197</v>
      </c>
      <c r="P17" s="87">
        <v>320.655</v>
      </c>
      <c r="Q17" s="84">
        <f t="shared" si="0"/>
        <v>16839</v>
      </c>
      <c r="R17" s="87">
        <f t="shared" si="1"/>
        <v>4298.51</v>
      </c>
      <c r="S17" s="87">
        <f t="shared" si="2"/>
        <v>4111.393999999999</v>
      </c>
      <c r="T17" s="80">
        <f t="shared" si="3"/>
        <v>30171</v>
      </c>
      <c r="U17" s="121">
        <f t="shared" si="4"/>
        <v>7309.937999999999</v>
      </c>
    </row>
    <row r="18" spans="1:21" ht="15.75" customHeight="1">
      <c r="A18" s="21" t="s">
        <v>49</v>
      </c>
      <c r="B18" s="84">
        <v>4441</v>
      </c>
      <c r="C18" s="87">
        <v>367</v>
      </c>
      <c r="D18" s="87">
        <v>280.896</v>
      </c>
      <c r="E18" s="80">
        <v>7613</v>
      </c>
      <c r="F18" s="87">
        <v>813.269</v>
      </c>
      <c r="G18" s="84">
        <v>228</v>
      </c>
      <c r="H18" s="87">
        <v>69.927</v>
      </c>
      <c r="I18" s="87">
        <v>49.718</v>
      </c>
      <c r="J18" s="80">
        <v>247</v>
      </c>
      <c r="K18" s="87">
        <v>162.04500000000002</v>
      </c>
      <c r="L18" s="84">
        <v>7</v>
      </c>
      <c r="M18" s="87">
        <v>4.543</v>
      </c>
      <c r="N18" s="87">
        <v>1.102</v>
      </c>
      <c r="O18" s="80">
        <v>14</v>
      </c>
      <c r="P18" s="87">
        <v>15.673000000000002</v>
      </c>
      <c r="Q18" s="84">
        <f t="shared" si="0"/>
        <v>4676</v>
      </c>
      <c r="R18" s="87">
        <f t="shared" si="1"/>
        <v>441.47</v>
      </c>
      <c r="S18" s="87">
        <f t="shared" si="2"/>
        <v>331.716</v>
      </c>
      <c r="T18" s="80">
        <f t="shared" si="3"/>
        <v>7874</v>
      </c>
      <c r="U18" s="121">
        <f t="shared" si="4"/>
        <v>990.9870000000001</v>
      </c>
    </row>
    <row r="19" spans="1:21" ht="15.75" customHeight="1">
      <c r="A19" s="21" t="s">
        <v>51</v>
      </c>
      <c r="B19" s="84">
        <v>7837</v>
      </c>
      <c r="C19" s="87">
        <v>1446.556</v>
      </c>
      <c r="D19" s="87">
        <v>1234.6430000000003</v>
      </c>
      <c r="E19" s="80">
        <v>15060</v>
      </c>
      <c r="F19" s="87">
        <v>2821.229</v>
      </c>
      <c r="G19" s="84">
        <v>1379</v>
      </c>
      <c r="H19" s="87">
        <v>554.316</v>
      </c>
      <c r="I19" s="87">
        <v>485.947</v>
      </c>
      <c r="J19" s="80">
        <v>2403</v>
      </c>
      <c r="K19" s="87">
        <v>1360.846</v>
      </c>
      <c r="L19" s="84">
        <v>136</v>
      </c>
      <c r="M19" s="87">
        <v>166.786</v>
      </c>
      <c r="N19" s="87">
        <v>123.185</v>
      </c>
      <c r="O19" s="80">
        <v>140</v>
      </c>
      <c r="P19" s="87">
        <v>225.041</v>
      </c>
      <c r="Q19" s="84">
        <f t="shared" si="0"/>
        <v>9352</v>
      </c>
      <c r="R19" s="87">
        <f t="shared" si="1"/>
        <v>2167.658</v>
      </c>
      <c r="S19" s="87">
        <f t="shared" si="2"/>
        <v>1843.775</v>
      </c>
      <c r="T19" s="80">
        <f t="shared" si="3"/>
        <v>17603</v>
      </c>
      <c r="U19" s="121">
        <f t="shared" si="4"/>
        <v>4407.116</v>
      </c>
    </row>
    <row r="20" spans="1:21" ht="15.75" customHeight="1">
      <c r="A20" s="21" t="s">
        <v>56</v>
      </c>
      <c r="B20" s="84">
        <v>48</v>
      </c>
      <c r="C20" s="87">
        <v>3817.9174169999997</v>
      </c>
      <c r="D20" s="87">
        <v>165.574</v>
      </c>
      <c r="E20" s="80">
        <v>134</v>
      </c>
      <c r="F20" s="87">
        <v>4442.157999999999</v>
      </c>
      <c r="G20" s="84">
        <v>3</v>
      </c>
      <c r="H20" s="87">
        <v>1.185</v>
      </c>
      <c r="I20" s="87">
        <v>0.996</v>
      </c>
      <c r="J20" s="80">
        <v>12</v>
      </c>
      <c r="K20" s="87">
        <v>4.229</v>
      </c>
      <c r="L20" s="84">
        <v>11</v>
      </c>
      <c r="M20" s="87">
        <v>39211.792</v>
      </c>
      <c r="N20" s="87">
        <v>32987.521</v>
      </c>
      <c r="O20" s="80">
        <v>16</v>
      </c>
      <c r="P20" s="87">
        <v>9034.222000000002</v>
      </c>
      <c r="Q20" s="84">
        <f t="shared" si="0"/>
        <v>62</v>
      </c>
      <c r="R20" s="87">
        <f t="shared" si="1"/>
        <v>43030.894417</v>
      </c>
      <c r="S20" s="87">
        <f t="shared" si="2"/>
        <v>33154.091</v>
      </c>
      <c r="T20" s="80">
        <f t="shared" si="3"/>
        <v>162</v>
      </c>
      <c r="U20" s="121">
        <f t="shared" si="4"/>
        <v>13480.609</v>
      </c>
    </row>
    <row r="21" spans="1:21" ht="15.75" customHeight="1">
      <c r="A21" s="21" t="s">
        <v>66</v>
      </c>
      <c r="B21" s="84">
        <v>1093</v>
      </c>
      <c r="C21" s="87">
        <v>110.69200000000001</v>
      </c>
      <c r="D21" s="87">
        <v>97.30999999999999</v>
      </c>
      <c r="E21" s="80">
        <v>1846</v>
      </c>
      <c r="F21" s="87">
        <v>198.726</v>
      </c>
      <c r="G21" s="84">
        <v>50</v>
      </c>
      <c r="H21" s="87">
        <v>17.216</v>
      </c>
      <c r="I21" s="87">
        <v>10.67</v>
      </c>
      <c r="J21" s="80">
        <v>145</v>
      </c>
      <c r="K21" s="87">
        <v>50.323</v>
      </c>
      <c r="L21" s="84">
        <v>9</v>
      </c>
      <c r="M21" s="87">
        <v>5.186</v>
      </c>
      <c r="N21" s="87">
        <v>3.767</v>
      </c>
      <c r="O21" s="80">
        <v>18</v>
      </c>
      <c r="P21" s="87">
        <v>12.013</v>
      </c>
      <c r="Q21" s="84">
        <f t="shared" si="0"/>
        <v>1152</v>
      </c>
      <c r="R21" s="87">
        <f t="shared" si="1"/>
        <v>133.09400000000002</v>
      </c>
      <c r="S21" s="87">
        <f t="shared" si="2"/>
        <v>111.74699999999999</v>
      </c>
      <c r="T21" s="80">
        <f t="shared" si="3"/>
        <v>2009</v>
      </c>
      <c r="U21" s="121">
        <f t="shared" si="4"/>
        <v>261.062</v>
      </c>
    </row>
    <row r="22" spans="1:21" ht="15.75" customHeight="1">
      <c r="A22" s="21" t="s">
        <v>61</v>
      </c>
      <c r="B22" s="84">
        <v>19074</v>
      </c>
      <c r="C22" s="87">
        <v>2126.643</v>
      </c>
      <c r="D22" s="87">
        <v>1795.8049999999998</v>
      </c>
      <c r="E22" s="80">
        <v>45137</v>
      </c>
      <c r="F22" s="87">
        <v>5960.054</v>
      </c>
      <c r="G22" s="84">
        <v>1050</v>
      </c>
      <c r="H22" s="87">
        <v>608.717</v>
      </c>
      <c r="I22" s="87">
        <v>519.542</v>
      </c>
      <c r="J22" s="80">
        <v>3651</v>
      </c>
      <c r="K22" s="87">
        <v>1891.8100000000002</v>
      </c>
      <c r="L22" s="84">
        <v>111</v>
      </c>
      <c r="M22" s="87">
        <v>308.044</v>
      </c>
      <c r="N22" s="87">
        <v>197.891</v>
      </c>
      <c r="O22" s="80">
        <v>332</v>
      </c>
      <c r="P22" s="87">
        <v>413.496</v>
      </c>
      <c r="Q22" s="84">
        <f t="shared" si="0"/>
        <v>20235</v>
      </c>
      <c r="R22" s="87">
        <f t="shared" si="1"/>
        <v>3043.404</v>
      </c>
      <c r="S22" s="87">
        <f t="shared" si="2"/>
        <v>2513.238</v>
      </c>
      <c r="T22" s="80">
        <f t="shared" si="3"/>
        <v>49120</v>
      </c>
      <c r="U22" s="121">
        <f t="shared" si="4"/>
        <v>8265.36</v>
      </c>
    </row>
    <row r="23" spans="1:21" ht="15.75" customHeight="1">
      <c r="A23" s="21" t="s">
        <v>70</v>
      </c>
      <c r="B23" s="84">
        <v>11011</v>
      </c>
      <c r="C23" s="87">
        <v>1495.875</v>
      </c>
      <c r="D23" s="87">
        <v>1473.5500000000002</v>
      </c>
      <c r="E23" s="80">
        <v>23129</v>
      </c>
      <c r="F23" s="87">
        <v>3241.237</v>
      </c>
      <c r="G23" s="84">
        <v>1521</v>
      </c>
      <c r="H23" s="87">
        <v>811.0070000000001</v>
      </c>
      <c r="I23" s="87">
        <v>700.832</v>
      </c>
      <c r="J23" s="80">
        <v>2231</v>
      </c>
      <c r="K23" s="87">
        <v>1211.995</v>
      </c>
      <c r="L23" s="84">
        <v>238</v>
      </c>
      <c r="M23" s="87">
        <v>408.576</v>
      </c>
      <c r="N23" s="87">
        <v>384.996</v>
      </c>
      <c r="O23" s="80">
        <v>168</v>
      </c>
      <c r="P23" s="87">
        <v>337.316</v>
      </c>
      <c r="Q23" s="84">
        <f t="shared" si="0"/>
        <v>12770</v>
      </c>
      <c r="R23" s="87">
        <f t="shared" si="1"/>
        <v>2715.458</v>
      </c>
      <c r="S23" s="87">
        <f t="shared" si="2"/>
        <v>2559.378</v>
      </c>
      <c r="T23" s="80">
        <f t="shared" si="3"/>
        <v>25528</v>
      </c>
      <c r="U23" s="121">
        <f t="shared" si="4"/>
        <v>4790.548</v>
      </c>
    </row>
    <row r="24" spans="1:21" ht="15.75" customHeight="1">
      <c r="A24" s="21" t="s">
        <v>75</v>
      </c>
      <c r="B24" s="84">
        <v>28583</v>
      </c>
      <c r="C24" s="87">
        <v>2842.662</v>
      </c>
      <c r="D24" s="87">
        <v>2552.683</v>
      </c>
      <c r="E24" s="80">
        <v>45025</v>
      </c>
      <c r="F24" s="87">
        <v>4024.3510000000006</v>
      </c>
      <c r="G24" s="84">
        <v>1144</v>
      </c>
      <c r="H24" s="87">
        <v>873.797</v>
      </c>
      <c r="I24" s="87">
        <v>787.768</v>
      </c>
      <c r="J24" s="80">
        <v>1785</v>
      </c>
      <c r="K24" s="87">
        <v>910.97</v>
      </c>
      <c r="L24" s="84">
        <v>339</v>
      </c>
      <c r="M24" s="87">
        <v>1029.347</v>
      </c>
      <c r="N24" s="87">
        <v>850.931</v>
      </c>
      <c r="O24" s="80">
        <v>265</v>
      </c>
      <c r="P24" s="87">
        <v>587.703</v>
      </c>
      <c r="Q24" s="84">
        <f t="shared" si="0"/>
        <v>30066</v>
      </c>
      <c r="R24" s="87">
        <f t="shared" si="1"/>
        <v>4745.806</v>
      </c>
      <c r="S24" s="87">
        <f t="shared" si="2"/>
        <v>4191.382</v>
      </c>
      <c r="T24" s="80">
        <f t="shared" si="3"/>
        <v>47075</v>
      </c>
      <c r="U24" s="121">
        <f t="shared" si="4"/>
        <v>5523.024000000001</v>
      </c>
    </row>
    <row r="25" spans="1:21" ht="15.75" customHeight="1">
      <c r="A25" s="21" t="s">
        <v>79</v>
      </c>
      <c r="B25" s="84">
        <v>4239</v>
      </c>
      <c r="C25" s="87">
        <v>377.8450000000001</v>
      </c>
      <c r="D25" s="87">
        <v>249.079</v>
      </c>
      <c r="E25" s="80">
        <v>9951</v>
      </c>
      <c r="F25" s="87">
        <v>836.113</v>
      </c>
      <c r="G25" s="84">
        <v>406</v>
      </c>
      <c r="H25" s="87">
        <v>148.042</v>
      </c>
      <c r="I25" s="87">
        <v>138.94</v>
      </c>
      <c r="J25" s="80">
        <v>1810</v>
      </c>
      <c r="K25" s="87">
        <v>468.6050000000001</v>
      </c>
      <c r="L25" s="84">
        <v>39</v>
      </c>
      <c r="M25" s="87">
        <v>46.623000000000005</v>
      </c>
      <c r="N25" s="87">
        <v>34.958</v>
      </c>
      <c r="O25" s="80">
        <v>109</v>
      </c>
      <c r="P25" s="87">
        <v>92.774</v>
      </c>
      <c r="Q25" s="84">
        <f t="shared" si="0"/>
        <v>4684</v>
      </c>
      <c r="R25" s="87">
        <f t="shared" si="1"/>
        <v>572.5100000000001</v>
      </c>
      <c r="S25" s="87">
        <f t="shared" si="2"/>
        <v>422.977</v>
      </c>
      <c r="T25" s="80">
        <f t="shared" si="3"/>
        <v>11870</v>
      </c>
      <c r="U25" s="121">
        <f t="shared" si="4"/>
        <v>1397.4920000000002</v>
      </c>
    </row>
    <row r="26" spans="1:21" ht="15.75" customHeight="1">
      <c r="A26" s="21" t="s">
        <v>83</v>
      </c>
      <c r="B26" s="84">
        <v>2115</v>
      </c>
      <c r="C26" s="87">
        <v>742.995</v>
      </c>
      <c r="D26" s="87">
        <v>1197.2759999999998</v>
      </c>
      <c r="E26" s="80">
        <v>6554</v>
      </c>
      <c r="F26" s="87">
        <v>3532.301</v>
      </c>
      <c r="G26" s="84">
        <v>326</v>
      </c>
      <c r="H26" s="87">
        <v>574.673</v>
      </c>
      <c r="I26" s="87">
        <v>377.852</v>
      </c>
      <c r="J26" s="80">
        <v>1016</v>
      </c>
      <c r="K26" s="87">
        <v>708.705</v>
      </c>
      <c r="L26" s="84">
        <v>89</v>
      </c>
      <c r="M26" s="87">
        <v>2808.669</v>
      </c>
      <c r="N26" s="87">
        <v>1562.949</v>
      </c>
      <c r="O26" s="80">
        <v>261</v>
      </c>
      <c r="P26" s="87">
        <v>1815.739</v>
      </c>
      <c r="Q26" s="84">
        <f t="shared" si="0"/>
        <v>2530</v>
      </c>
      <c r="R26" s="87">
        <f t="shared" si="1"/>
        <v>4126.3369999999995</v>
      </c>
      <c r="S26" s="87">
        <f t="shared" si="2"/>
        <v>3138.0769999999998</v>
      </c>
      <c r="T26" s="80">
        <f t="shared" si="3"/>
        <v>7831</v>
      </c>
      <c r="U26" s="121">
        <f t="shared" si="4"/>
        <v>6056.745000000001</v>
      </c>
    </row>
    <row r="27" spans="1:21" ht="15.75" customHeight="1">
      <c r="A27" s="21" t="s">
        <v>87</v>
      </c>
      <c r="B27" s="84">
        <v>38648</v>
      </c>
      <c r="C27" s="87">
        <v>2617.3729999999996</v>
      </c>
      <c r="D27" s="87">
        <v>2064.881</v>
      </c>
      <c r="E27" s="80">
        <v>61238</v>
      </c>
      <c r="F27" s="87">
        <v>4525.04</v>
      </c>
      <c r="G27" s="84">
        <v>967</v>
      </c>
      <c r="H27" s="87">
        <v>442.71999999999997</v>
      </c>
      <c r="I27" s="87">
        <v>377.448</v>
      </c>
      <c r="J27" s="80">
        <v>1743</v>
      </c>
      <c r="K27" s="87">
        <v>841.3080000000001</v>
      </c>
      <c r="L27" s="84">
        <v>177</v>
      </c>
      <c r="M27" s="87">
        <v>267.657</v>
      </c>
      <c r="N27" s="87">
        <v>197.78199999999998</v>
      </c>
      <c r="O27" s="80">
        <v>176</v>
      </c>
      <c r="P27" s="87">
        <v>230.836</v>
      </c>
      <c r="Q27" s="84">
        <f t="shared" si="0"/>
        <v>39792</v>
      </c>
      <c r="R27" s="87">
        <f t="shared" si="1"/>
        <v>3327.7499999999995</v>
      </c>
      <c r="S27" s="87">
        <f t="shared" si="2"/>
        <v>2640.111</v>
      </c>
      <c r="T27" s="80">
        <f t="shared" si="3"/>
        <v>63157</v>
      </c>
      <c r="U27" s="121">
        <f t="shared" si="4"/>
        <v>5597.184</v>
      </c>
    </row>
    <row r="28" spans="1:21" ht="15.75" customHeight="1">
      <c r="A28" s="21" t="s">
        <v>91</v>
      </c>
      <c r="B28" s="84">
        <v>46163</v>
      </c>
      <c r="C28" s="87">
        <v>3610.498</v>
      </c>
      <c r="D28" s="87">
        <v>3304.361</v>
      </c>
      <c r="E28" s="80">
        <v>67750</v>
      </c>
      <c r="F28" s="87">
        <v>5728.586</v>
      </c>
      <c r="G28" s="84">
        <v>808</v>
      </c>
      <c r="H28" s="87">
        <v>469.276</v>
      </c>
      <c r="I28" s="87">
        <v>376.047</v>
      </c>
      <c r="J28" s="80">
        <v>1300</v>
      </c>
      <c r="K28" s="87">
        <v>805.258</v>
      </c>
      <c r="L28" s="84">
        <v>207</v>
      </c>
      <c r="M28" s="87">
        <v>451.55499999999995</v>
      </c>
      <c r="N28" s="87">
        <v>388.801</v>
      </c>
      <c r="O28" s="80">
        <v>196</v>
      </c>
      <c r="P28" s="87">
        <v>544.71</v>
      </c>
      <c r="Q28" s="84">
        <f t="shared" si="0"/>
        <v>47178</v>
      </c>
      <c r="R28" s="87">
        <f t="shared" si="1"/>
        <v>4531.329</v>
      </c>
      <c r="S28" s="87">
        <f t="shared" si="2"/>
        <v>4069.209</v>
      </c>
      <c r="T28" s="80">
        <f t="shared" si="3"/>
        <v>69246</v>
      </c>
      <c r="U28" s="121">
        <f t="shared" si="4"/>
        <v>7078.554</v>
      </c>
    </row>
    <row r="29" spans="1:21" ht="15.75" customHeight="1">
      <c r="A29" s="21" t="s">
        <v>95</v>
      </c>
      <c r="B29" s="84">
        <v>4272</v>
      </c>
      <c r="C29" s="87">
        <v>516.604</v>
      </c>
      <c r="D29" s="87">
        <v>379.005</v>
      </c>
      <c r="E29" s="80">
        <v>8881</v>
      </c>
      <c r="F29" s="87">
        <v>1266.073</v>
      </c>
      <c r="G29" s="84">
        <v>310</v>
      </c>
      <c r="H29" s="87">
        <v>138.623</v>
      </c>
      <c r="I29" s="87">
        <v>86.77</v>
      </c>
      <c r="J29" s="80">
        <v>774</v>
      </c>
      <c r="K29" s="87">
        <v>419.344</v>
      </c>
      <c r="L29" s="84">
        <v>24</v>
      </c>
      <c r="M29" s="87">
        <v>12.542</v>
      </c>
      <c r="N29" s="87">
        <v>9.633</v>
      </c>
      <c r="O29" s="80">
        <v>42</v>
      </c>
      <c r="P29" s="87">
        <v>32.620000000000005</v>
      </c>
      <c r="Q29" s="84">
        <f t="shared" si="0"/>
        <v>4606</v>
      </c>
      <c r="R29" s="87">
        <f t="shared" si="1"/>
        <v>667.7690000000001</v>
      </c>
      <c r="S29" s="87">
        <f t="shared" si="2"/>
        <v>475.40799999999996</v>
      </c>
      <c r="T29" s="80">
        <f t="shared" si="3"/>
        <v>9697</v>
      </c>
      <c r="U29" s="121">
        <f t="shared" si="4"/>
        <v>1718.0370000000003</v>
      </c>
    </row>
    <row r="30" spans="1:21" ht="15.75" customHeight="1">
      <c r="A30" s="21" t="s">
        <v>98</v>
      </c>
      <c r="B30" s="84">
        <v>3573</v>
      </c>
      <c r="C30" s="87">
        <v>498.753</v>
      </c>
      <c r="D30" s="87">
        <v>469.464</v>
      </c>
      <c r="E30" s="80">
        <v>9566</v>
      </c>
      <c r="F30" s="87">
        <v>1308.942</v>
      </c>
      <c r="G30" s="84">
        <v>600</v>
      </c>
      <c r="H30" s="87">
        <v>523.654</v>
      </c>
      <c r="I30" s="87">
        <v>508.374</v>
      </c>
      <c r="J30" s="80">
        <v>1431</v>
      </c>
      <c r="K30" s="87">
        <v>571.8919999999999</v>
      </c>
      <c r="L30" s="84">
        <v>60</v>
      </c>
      <c r="M30" s="87">
        <v>460.309</v>
      </c>
      <c r="N30" s="87">
        <v>422.34000000000003</v>
      </c>
      <c r="O30" s="80">
        <v>244</v>
      </c>
      <c r="P30" s="87">
        <v>288.926</v>
      </c>
      <c r="Q30" s="84">
        <f t="shared" si="0"/>
        <v>4233</v>
      </c>
      <c r="R30" s="87">
        <f t="shared" si="1"/>
        <v>1482.716</v>
      </c>
      <c r="S30" s="87">
        <f t="shared" si="2"/>
        <v>1400.1779999999999</v>
      </c>
      <c r="T30" s="80">
        <f t="shared" si="3"/>
        <v>11241</v>
      </c>
      <c r="U30" s="121">
        <f t="shared" si="4"/>
        <v>2169.7599999999998</v>
      </c>
    </row>
    <row r="31" spans="1:21" ht="15.75" customHeight="1">
      <c r="A31" s="21" t="s">
        <v>102</v>
      </c>
      <c r="B31" s="84">
        <v>37489</v>
      </c>
      <c r="C31" s="87">
        <v>3320.937</v>
      </c>
      <c r="D31" s="87">
        <v>2830.708</v>
      </c>
      <c r="E31" s="80">
        <v>64067</v>
      </c>
      <c r="F31" s="87">
        <v>5214.964</v>
      </c>
      <c r="G31" s="84">
        <v>995</v>
      </c>
      <c r="H31" s="87">
        <v>1098.382</v>
      </c>
      <c r="I31" s="87">
        <v>975.6879999999999</v>
      </c>
      <c r="J31" s="80">
        <v>2340</v>
      </c>
      <c r="K31" s="87">
        <v>1329.3449999999998</v>
      </c>
      <c r="L31" s="84">
        <v>420</v>
      </c>
      <c r="M31" s="87">
        <v>10116.047999999999</v>
      </c>
      <c r="N31" s="87">
        <v>10102.38</v>
      </c>
      <c r="O31" s="80">
        <v>426</v>
      </c>
      <c r="P31" s="87">
        <v>1766.8899999999999</v>
      </c>
      <c r="Q31" s="84">
        <f t="shared" si="0"/>
        <v>38904</v>
      </c>
      <c r="R31" s="87">
        <f t="shared" si="1"/>
        <v>14535.366999999998</v>
      </c>
      <c r="S31" s="87">
        <f t="shared" si="2"/>
        <v>13908.775999999998</v>
      </c>
      <c r="T31" s="80">
        <f t="shared" si="3"/>
        <v>66833</v>
      </c>
      <c r="U31" s="121">
        <f t="shared" si="4"/>
        <v>8311.198999999999</v>
      </c>
    </row>
    <row r="32" spans="1:21" ht="15.75" customHeight="1">
      <c r="A32" s="21" t="s">
        <v>106</v>
      </c>
      <c r="B32" s="84">
        <v>59039</v>
      </c>
      <c r="C32" s="87">
        <v>4055.676</v>
      </c>
      <c r="D32" s="87">
        <v>3164.427</v>
      </c>
      <c r="E32" s="80">
        <v>104901</v>
      </c>
      <c r="F32" s="87">
        <v>7984.053</v>
      </c>
      <c r="G32" s="84">
        <v>1141</v>
      </c>
      <c r="H32" s="87">
        <v>698.2010000000001</v>
      </c>
      <c r="I32" s="87">
        <v>562.606</v>
      </c>
      <c r="J32" s="80">
        <v>2955</v>
      </c>
      <c r="K32" s="87">
        <v>1363.227</v>
      </c>
      <c r="L32" s="84">
        <v>301</v>
      </c>
      <c r="M32" s="87">
        <v>582.202</v>
      </c>
      <c r="N32" s="87">
        <v>423.75800000000004</v>
      </c>
      <c r="O32" s="80">
        <v>288</v>
      </c>
      <c r="P32" s="87">
        <v>506.98699999999997</v>
      </c>
      <c r="Q32" s="84">
        <f t="shared" si="0"/>
        <v>60481</v>
      </c>
      <c r="R32" s="87">
        <f t="shared" si="1"/>
        <v>5336.079000000001</v>
      </c>
      <c r="S32" s="87">
        <f t="shared" si="2"/>
        <v>4150.791</v>
      </c>
      <c r="T32" s="80">
        <f t="shared" si="3"/>
        <v>108144</v>
      </c>
      <c r="U32" s="121">
        <f t="shared" si="4"/>
        <v>9854.267</v>
      </c>
    </row>
    <row r="33" spans="1:21" ht="15.75" customHeight="1">
      <c r="A33" s="21" t="s">
        <v>111</v>
      </c>
      <c r="B33" s="84">
        <v>10081</v>
      </c>
      <c r="C33" s="87">
        <v>1011.834</v>
      </c>
      <c r="D33" s="87">
        <v>914.65</v>
      </c>
      <c r="E33" s="80">
        <v>24004</v>
      </c>
      <c r="F33" s="87">
        <v>3464.09</v>
      </c>
      <c r="G33" s="84">
        <v>695</v>
      </c>
      <c r="H33" s="87">
        <v>276.589</v>
      </c>
      <c r="I33" s="87">
        <v>240.268</v>
      </c>
      <c r="J33" s="80">
        <v>1714</v>
      </c>
      <c r="K33" s="87">
        <v>774.756</v>
      </c>
      <c r="L33" s="84">
        <v>131</v>
      </c>
      <c r="M33" s="87">
        <v>151.79100000000003</v>
      </c>
      <c r="N33" s="87">
        <v>108.903</v>
      </c>
      <c r="O33" s="80">
        <v>113</v>
      </c>
      <c r="P33" s="87">
        <v>143.358</v>
      </c>
      <c r="Q33" s="84">
        <f t="shared" si="0"/>
        <v>10907</v>
      </c>
      <c r="R33" s="87">
        <f t="shared" si="1"/>
        <v>1440.214</v>
      </c>
      <c r="S33" s="87">
        <f t="shared" si="2"/>
        <v>1263.821</v>
      </c>
      <c r="T33" s="80">
        <f t="shared" si="3"/>
        <v>25831</v>
      </c>
      <c r="U33" s="121">
        <f t="shared" si="4"/>
        <v>4382.204000000001</v>
      </c>
    </row>
    <row r="34" spans="1:21" ht="15.75" customHeight="1">
      <c r="A34" s="21" t="s">
        <v>110</v>
      </c>
      <c r="B34" s="84">
        <v>5991</v>
      </c>
      <c r="C34" s="87">
        <v>739.022</v>
      </c>
      <c r="D34" s="87">
        <v>617.876</v>
      </c>
      <c r="E34" s="80">
        <v>9937</v>
      </c>
      <c r="F34" s="87">
        <v>1403.577</v>
      </c>
      <c r="G34" s="84">
        <v>2027</v>
      </c>
      <c r="H34" s="87">
        <v>782.839</v>
      </c>
      <c r="I34" s="87">
        <v>735.668</v>
      </c>
      <c r="J34" s="80">
        <v>1627</v>
      </c>
      <c r="K34" s="87">
        <v>1304.886</v>
      </c>
      <c r="L34" s="84">
        <v>498</v>
      </c>
      <c r="M34" s="87">
        <v>356.9920000000001</v>
      </c>
      <c r="N34" s="87">
        <v>351.99899999999997</v>
      </c>
      <c r="O34" s="80">
        <v>352</v>
      </c>
      <c r="P34" s="87">
        <v>655.707</v>
      </c>
      <c r="Q34" s="84">
        <f t="shared" si="0"/>
        <v>8516</v>
      </c>
      <c r="R34" s="87">
        <f t="shared" si="1"/>
        <v>1878.853</v>
      </c>
      <c r="S34" s="87">
        <f t="shared" si="2"/>
        <v>1705.543</v>
      </c>
      <c r="T34" s="80">
        <f t="shared" si="3"/>
        <v>11916</v>
      </c>
      <c r="U34" s="121">
        <f t="shared" si="4"/>
        <v>3364.1699999999996</v>
      </c>
    </row>
    <row r="35" spans="1:21" ht="15.75" customHeight="1">
      <c r="A35" s="21" t="s">
        <v>113</v>
      </c>
      <c r="B35" s="84">
        <v>22345</v>
      </c>
      <c r="C35" s="87">
        <v>3340.0609999999997</v>
      </c>
      <c r="D35" s="87">
        <v>3172.6310000000003</v>
      </c>
      <c r="E35" s="80">
        <v>64853</v>
      </c>
      <c r="F35" s="87">
        <v>7591.725</v>
      </c>
      <c r="G35" s="84">
        <v>3333</v>
      </c>
      <c r="H35" s="87">
        <v>2321.704</v>
      </c>
      <c r="I35" s="87">
        <v>1824.5230000000001</v>
      </c>
      <c r="J35" s="80">
        <v>5825</v>
      </c>
      <c r="K35" s="87">
        <v>3217.815</v>
      </c>
      <c r="L35" s="84">
        <v>330</v>
      </c>
      <c r="M35" s="87">
        <v>1399.584</v>
      </c>
      <c r="N35" s="87">
        <v>1071.602</v>
      </c>
      <c r="O35" s="80">
        <v>489</v>
      </c>
      <c r="P35" s="87">
        <v>859.682</v>
      </c>
      <c r="Q35" s="84">
        <f t="shared" si="0"/>
        <v>26008</v>
      </c>
      <c r="R35" s="87">
        <f t="shared" si="1"/>
        <v>7061.348999999999</v>
      </c>
      <c r="S35" s="87">
        <f t="shared" si="2"/>
        <v>6068.756</v>
      </c>
      <c r="T35" s="80">
        <f t="shared" si="3"/>
        <v>71167</v>
      </c>
      <c r="U35" s="121">
        <f t="shared" si="4"/>
        <v>11669.222000000002</v>
      </c>
    </row>
    <row r="36" spans="1:21" ht="15.75" customHeight="1">
      <c r="A36" s="21" t="s">
        <v>116</v>
      </c>
      <c r="B36" s="84">
        <v>20918</v>
      </c>
      <c r="C36" s="87">
        <v>2454.982</v>
      </c>
      <c r="D36" s="87">
        <v>1926.8200000000002</v>
      </c>
      <c r="E36" s="80">
        <v>47010</v>
      </c>
      <c r="F36" s="87">
        <v>4502.596</v>
      </c>
      <c r="G36" s="84">
        <v>1209</v>
      </c>
      <c r="H36" s="87">
        <v>960.282</v>
      </c>
      <c r="I36" s="87">
        <v>788.317</v>
      </c>
      <c r="J36" s="80">
        <v>1868</v>
      </c>
      <c r="K36" s="87">
        <v>967.1270000000001</v>
      </c>
      <c r="L36" s="84">
        <v>248</v>
      </c>
      <c r="M36" s="87">
        <v>1172.885</v>
      </c>
      <c r="N36" s="87">
        <v>903.541</v>
      </c>
      <c r="O36" s="80">
        <v>280</v>
      </c>
      <c r="P36" s="87">
        <v>635.4739999999999</v>
      </c>
      <c r="Q36" s="84">
        <f t="shared" si="0"/>
        <v>22375</v>
      </c>
      <c r="R36" s="87">
        <f t="shared" si="1"/>
        <v>4588.149</v>
      </c>
      <c r="S36" s="87">
        <f t="shared" si="2"/>
        <v>3618.6780000000003</v>
      </c>
      <c r="T36" s="80">
        <f t="shared" si="3"/>
        <v>49158</v>
      </c>
      <c r="U36" s="121">
        <f t="shared" si="4"/>
        <v>6105.197</v>
      </c>
    </row>
    <row r="37" spans="1:21" ht="15.75" customHeight="1">
      <c r="A37" s="21" t="s">
        <v>119</v>
      </c>
      <c r="B37" s="84">
        <v>45559</v>
      </c>
      <c r="C37" s="87">
        <v>4688.964</v>
      </c>
      <c r="D37" s="87">
        <v>3194.98</v>
      </c>
      <c r="E37" s="80">
        <v>107464</v>
      </c>
      <c r="F37" s="87">
        <v>10687.944000000001</v>
      </c>
      <c r="G37" s="84">
        <v>2126</v>
      </c>
      <c r="H37" s="87">
        <v>1473.312</v>
      </c>
      <c r="I37" s="87">
        <v>823.355</v>
      </c>
      <c r="J37" s="80">
        <v>4384</v>
      </c>
      <c r="K37" s="87">
        <v>2866.7929999999997</v>
      </c>
      <c r="L37" s="84">
        <v>1153</v>
      </c>
      <c r="M37" s="87">
        <v>3533.167</v>
      </c>
      <c r="N37" s="87">
        <v>1983.382</v>
      </c>
      <c r="O37" s="80">
        <v>1012</v>
      </c>
      <c r="P37" s="87">
        <v>3362.321</v>
      </c>
      <c r="Q37" s="84">
        <f t="shared" si="0"/>
        <v>48838</v>
      </c>
      <c r="R37" s="87">
        <f t="shared" si="1"/>
        <v>9695.443</v>
      </c>
      <c r="S37" s="87">
        <f t="shared" si="2"/>
        <v>6001.717000000001</v>
      </c>
      <c r="T37" s="80">
        <f t="shared" si="3"/>
        <v>112860</v>
      </c>
      <c r="U37" s="121">
        <f t="shared" si="4"/>
        <v>16917.058</v>
      </c>
    </row>
    <row r="38" spans="1:21" ht="15.75" customHeight="1">
      <c r="A38" s="21" t="s">
        <v>122</v>
      </c>
      <c r="B38" s="84">
        <v>16292</v>
      </c>
      <c r="C38" s="87">
        <v>1151.28</v>
      </c>
      <c r="D38" s="87">
        <v>1023.9949999999999</v>
      </c>
      <c r="E38" s="80">
        <v>26371</v>
      </c>
      <c r="F38" s="87">
        <v>2612.998</v>
      </c>
      <c r="G38" s="84">
        <v>354</v>
      </c>
      <c r="H38" s="87">
        <v>235.454</v>
      </c>
      <c r="I38" s="87">
        <v>259.589</v>
      </c>
      <c r="J38" s="80">
        <v>1381</v>
      </c>
      <c r="K38" s="87">
        <v>581.578</v>
      </c>
      <c r="L38" s="84">
        <v>46</v>
      </c>
      <c r="M38" s="87">
        <v>120.35999999999999</v>
      </c>
      <c r="N38" s="87">
        <v>121.53200000000001</v>
      </c>
      <c r="O38" s="80">
        <v>113</v>
      </c>
      <c r="P38" s="87">
        <v>157.272</v>
      </c>
      <c r="Q38" s="84">
        <f t="shared" si="0"/>
        <v>16692</v>
      </c>
      <c r="R38" s="87">
        <f t="shared" si="1"/>
        <v>1507.0939999999998</v>
      </c>
      <c r="S38" s="87">
        <f t="shared" si="2"/>
        <v>1405.1159999999998</v>
      </c>
      <c r="T38" s="80">
        <f t="shared" si="3"/>
        <v>27865</v>
      </c>
      <c r="U38" s="121">
        <f t="shared" si="4"/>
        <v>3351.848</v>
      </c>
    </row>
    <row r="39" spans="1:21" ht="15.75" customHeight="1">
      <c r="A39" s="21" t="s">
        <v>125</v>
      </c>
      <c r="B39" s="84">
        <v>809</v>
      </c>
      <c r="C39" s="87">
        <v>101.813</v>
      </c>
      <c r="D39" s="87">
        <v>84.44699999999999</v>
      </c>
      <c r="E39" s="80">
        <v>1381</v>
      </c>
      <c r="F39" s="87">
        <v>177.309</v>
      </c>
      <c r="G39" s="84">
        <v>7</v>
      </c>
      <c r="H39" s="87">
        <v>4.955</v>
      </c>
      <c r="I39" s="87">
        <v>3.8899999999999997</v>
      </c>
      <c r="J39" s="80">
        <v>29</v>
      </c>
      <c r="K39" s="87">
        <v>9.809999999999999</v>
      </c>
      <c r="L39" s="84">
        <v>3</v>
      </c>
      <c r="M39" s="87">
        <v>6.125</v>
      </c>
      <c r="N39" s="87">
        <v>2.736</v>
      </c>
      <c r="O39" s="80">
        <v>9</v>
      </c>
      <c r="P39" s="87">
        <v>15.491</v>
      </c>
      <c r="Q39" s="84">
        <f t="shared" si="0"/>
        <v>819</v>
      </c>
      <c r="R39" s="87">
        <f t="shared" si="1"/>
        <v>112.893</v>
      </c>
      <c r="S39" s="87">
        <f t="shared" si="2"/>
        <v>91.073</v>
      </c>
      <c r="T39" s="80">
        <f t="shared" si="3"/>
        <v>1419</v>
      </c>
      <c r="U39" s="121">
        <f t="shared" si="4"/>
        <v>202.61</v>
      </c>
    </row>
    <row r="40" spans="1:21" ht="15.75" customHeight="1">
      <c r="A40" s="21" t="s">
        <v>128</v>
      </c>
      <c r="B40" s="84">
        <v>17813</v>
      </c>
      <c r="C40" s="87">
        <v>1708.119</v>
      </c>
      <c r="D40" s="87">
        <v>1634.257</v>
      </c>
      <c r="E40" s="80">
        <v>47912</v>
      </c>
      <c r="F40" s="87">
        <v>3181.448</v>
      </c>
      <c r="G40" s="84">
        <v>1040</v>
      </c>
      <c r="H40" s="87">
        <v>1486.038</v>
      </c>
      <c r="I40" s="87">
        <v>1437.6480000000001</v>
      </c>
      <c r="J40" s="80">
        <v>1830</v>
      </c>
      <c r="K40" s="87">
        <v>917.57</v>
      </c>
      <c r="L40" s="84">
        <v>194</v>
      </c>
      <c r="M40" s="87">
        <v>1585.2620000000002</v>
      </c>
      <c r="N40" s="87">
        <v>1345.892</v>
      </c>
      <c r="O40" s="80">
        <v>466</v>
      </c>
      <c r="P40" s="87">
        <v>559.25</v>
      </c>
      <c r="Q40" s="84">
        <f t="shared" si="0"/>
        <v>19047</v>
      </c>
      <c r="R40" s="87">
        <f t="shared" si="1"/>
        <v>4779.419</v>
      </c>
      <c r="S40" s="87">
        <f t="shared" si="2"/>
        <v>4417.7970000000005</v>
      </c>
      <c r="T40" s="80">
        <f t="shared" si="3"/>
        <v>50208</v>
      </c>
      <c r="U40" s="121">
        <f t="shared" si="4"/>
        <v>4658.268</v>
      </c>
    </row>
    <row r="41" spans="1:21" ht="15.75" customHeight="1">
      <c r="A41" s="21" t="s">
        <v>130</v>
      </c>
      <c r="B41" s="84">
        <v>9764</v>
      </c>
      <c r="C41" s="87">
        <v>1440.0990000000002</v>
      </c>
      <c r="D41" s="87">
        <v>1092.779</v>
      </c>
      <c r="E41" s="80">
        <v>24467</v>
      </c>
      <c r="F41" s="87">
        <v>3996.608</v>
      </c>
      <c r="G41" s="84">
        <v>1115</v>
      </c>
      <c r="H41" s="87">
        <v>922.73</v>
      </c>
      <c r="I41" s="87">
        <v>858.3600000000001</v>
      </c>
      <c r="J41" s="80">
        <v>3661</v>
      </c>
      <c r="K41" s="87">
        <v>1731.9479999999999</v>
      </c>
      <c r="L41" s="84">
        <v>118</v>
      </c>
      <c r="M41" s="87">
        <v>331.907</v>
      </c>
      <c r="N41" s="87">
        <v>275.133</v>
      </c>
      <c r="O41" s="80">
        <v>333</v>
      </c>
      <c r="P41" s="87">
        <v>310.584</v>
      </c>
      <c r="Q41" s="84">
        <f t="shared" si="0"/>
        <v>10997</v>
      </c>
      <c r="R41" s="87">
        <f t="shared" si="1"/>
        <v>2694.7360000000003</v>
      </c>
      <c r="S41" s="87">
        <f t="shared" si="2"/>
        <v>2226.272</v>
      </c>
      <c r="T41" s="80">
        <f t="shared" si="3"/>
        <v>28461</v>
      </c>
      <c r="U41" s="121">
        <f t="shared" si="4"/>
        <v>6039.14</v>
      </c>
    </row>
    <row r="42" spans="1:21" ht="15.75" customHeight="1">
      <c r="A42" s="21" t="s">
        <v>131</v>
      </c>
      <c r="B42" s="84">
        <v>11878</v>
      </c>
      <c r="C42" s="87">
        <v>1664.157</v>
      </c>
      <c r="D42" s="87">
        <v>1701.5439999999999</v>
      </c>
      <c r="E42" s="80">
        <v>27016</v>
      </c>
      <c r="F42" s="87">
        <v>3851.8469999999998</v>
      </c>
      <c r="G42" s="84">
        <v>985</v>
      </c>
      <c r="H42" s="87">
        <v>502.017</v>
      </c>
      <c r="I42" s="87">
        <v>455.847</v>
      </c>
      <c r="J42" s="80">
        <v>2350</v>
      </c>
      <c r="K42" s="87">
        <v>1141.8899999999999</v>
      </c>
      <c r="L42" s="84">
        <v>129</v>
      </c>
      <c r="M42" s="87">
        <v>142.303</v>
      </c>
      <c r="N42" s="87">
        <v>99.793</v>
      </c>
      <c r="O42" s="80">
        <v>144</v>
      </c>
      <c r="P42" s="87">
        <v>171.868</v>
      </c>
      <c r="Q42" s="84">
        <f t="shared" si="0"/>
        <v>12992</v>
      </c>
      <c r="R42" s="87">
        <f t="shared" si="1"/>
        <v>2308.477</v>
      </c>
      <c r="S42" s="87">
        <f t="shared" si="2"/>
        <v>2257.1839999999997</v>
      </c>
      <c r="T42" s="80">
        <f t="shared" si="3"/>
        <v>29510</v>
      </c>
      <c r="U42" s="121">
        <f t="shared" si="4"/>
        <v>5165.605</v>
      </c>
    </row>
    <row r="43" spans="1:21" ht="15.75" customHeight="1">
      <c r="A43" s="21" t="s">
        <v>132</v>
      </c>
      <c r="B43" s="84">
        <v>9046</v>
      </c>
      <c r="C43" s="87">
        <v>1183.556</v>
      </c>
      <c r="D43" s="87">
        <v>1150.015</v>
      </c>
      <c r="E43" s="80">
        <v>15434</v>
      </c>
      <c r="F43" s="87">
        <v>2225.5900000000006</v>
      </c>
      <c r="G43" s="84">
        <v>3404</v>
      </c>
      <c r="H43" s="87">
        <v>1352.713</v>
      </c>
      <c r="I43" s="87">
        <v>1331.82</v>
      </c>
      <c r="J43" s="80">
        <v>3329</v>
      </c>
      <c r="K43" s="87">
        <v>2587.018</v>
      </c>
      <c r="L43" s="84">
        <v>1019</v>
      </c>
      <c r="M43" s="87">
        <v>737.074</v>
      </c>
      <c r="N43" s="87">
        <v>701.7330000000001</v>
      </c>
      <c r="O43" s="80">
        <v>772</v>
      </c>
      <c r="P43" s="87">
        <v>1429.77</v>
      </c>
      <c r="Q43" s="84">
        <f t="shared" si="0"/>
        <v>13469</v>
      </c>
      <c r="R43" s="87">
        <f t="shared" si="1"/>
        <v>3273.3430000000003</v>
      </c>
      <c r="S43" s="87">
        <f t="shared" si="2"/>
        <v>3183.568</v>
      </c>
      <c r="T43" s="80">
        <f t="shared" si="3"/>
        <v>19535</v>
      </c>
      <c r="U43" s="121">
        <f t="shared" si="4"/>
        <v>6242.378000000001</v>
      </c>
    </row>
    <row r="44" spans="1:21" ht="15.75" customHeight="1">
      <c r="A44" s="21" t="s">
        <v>133</v>
      </c>
      <c r="B44" s="84">
        <v>14141</v>
      </c>
      <c r="C44" s="87">
        <v>1297.181</v>
      </c>
      <c r="D44" s="87">
        <v>1208.282</v>
      </c>
      <c r="E44" s="80">
        <v>32617</v>
      </c>
      <c r="F44" s="87">
        <v>3423.1059999999998</v>
      </c>
      <c r="G44" s="84">
        <v>821</v>
      </c>
      <c r="H44" s="87">
        <v>379.129</v>
      </c>
      <c r="I44" s="87">
        <v>264.459</v>
      </c>
      <c r="J44" s="80">
        <v>1879</v>
      </c>
      <c r="K44" s="87">
        <v>924.8719999999998</v>
      </c>
      <c r="L44" s="84">
        <v>76</v>
      </c>
      <c r="M44" s="87">
        <v>181.10500000000002</v>
      </c>
      <c r="N44" s="87">
        <v>39.609</v>
      </c>
      <c r="O44" s="80">
        <v>71</v>
      </c>
      <c r="P44" s="87">
        <v>152.486</v>
      </c>
      <c r="Q44" s="84">
        <f t="shared" si="0"/>
        <v>15038</v>
      </c>
      <c r="R44" s="87">
        <f t="shared" si="1"/>
        <v>1857.415</v>
      </c>
      <c r="S44" s="87">
        <f t="shared" si="2"/>
        <v>1512.35</v>
      </c>
      <c r="T44" s="80">
        <f t="shared" si="3"/>
        <v>34567</v>
      </c>
      <c r="U44" s="121">
        <f t="shared" si="4"/>
        <v>4500.463999999999</v>
      </c>
    </row>
    <row r="45" spans="1:21" ht="15.75" customHeight="1" thickBot="1">
      <c r="A45" s="66" t="s">
        <v>134</v>
      </c>
      <c r="B45" s="85">
        <v>23271</v>
      </c>
      <c r="C45" s="88">
        <v>2201.649</v>
      </c>
      <c r="D45" s="88">
        <v>2048.339</v>
      </c>
      <c r="E45" s="81">
        <v>56498</v>
      </c>
      <c r="F45" s="88">
        <v>4578.858</v>
      </c>
      <c r="G45" s="85">
        <v>1105</v>
      </c>
      <c r="H45" s="88">
        <v>1242.732</v>
      </c>
      <c r="I45" s="88">
        <v>1123.1989999999998</v>
      </c>
      <c r="J45" s="81">
        <v>1975</v>
      </c>
      <c r="K45" s="88">
        <v>1032.591</v>
      </c>
      <c r="L45" s="85">
        <v>238</v>
      </c>
      <c r="M45" s="88">
        <v>1267.338</v>
      </c>
      <c r="N45" s="88">
        <v>1081.847</v>
      </c>
      <c r="O45" s="81">
        <v>326</v>
      </c>
      <c r="P45" s="88">
        <v>598.645</v>
      </c>
      <c r="Q45" s="85">
        <f t="shared" si="0"/>
        <v>24614</v>
      </c>
      <c r="R45" s="88">
        <f t="shared" si="1"/>
        <v>4711.719</v>
      </c>
      <c r="S45" s="88">
        <f t="shared" si="2"/>
        <v>4253.384999999999</v>
      </c>
      <c r="T45" s="81">
        <f t="shared" si="3"/>
        <v>58799</v>
      </c>
      <c r="U45" s="122">
        <f t="shared" si="4"/>
        <v>6210.094000000001</v>
      </c>
    </row>
    <row r="46" spans="1:21" ht="15.75" customHeight="1" thickBot="1">
      <c r="A46" s="67" t="s">
        <v>6</v>
      </c>
      <c r="B46" s="91">
        <f aca="true" t="shared" si="5" ref="B46:P46">SUM(B9:B45)</f>
        <v>655885</v>
      </c>
      <c r="C46" s="94">
        <f t="shared" si="5"/>
        <v>69754.20941699999</v>
      </c>
      <c r="D46" s="89">
        <f t="shared" si="5"/>
        <v>58546.538000000015</v>
      </c>
      <c r="E46" s="82">
        <f t="shared" si="5"/>
        <v>1301139</v>
      </c>
      <c r="F46" s="89">
        <f t="shared" si="5"/>
        <v>140781.32000000004</v>
      </c>
      <c r="G46" s="91">
        <f t="shared" si="5"/>
        <v>40393</v>
      </c>
      <c r="H46" s="94">
        <f t="shared" si="5"/>
        <v>25328.783000000003</v>
      </c>
      <c r="I46" s="89">
        <f t="shared" si="5"/>
        <v>21126.859</v>
      </c>
      <c r="J46" s="82">
        <f t="shared" si="5"/>
        <v>80225</v>
      </c>
      <c r="K46" s="89">
        <f t="shared" si="5"/>
        <v>41332.773</v>
      </c>
      <c r="L46" s="91">
        <f t="shared" si="5"/>
        <v>7905</v>
      </c>
      <c r="M46" s="94">
        <f t="shared" si="5"/>
        <v>74884.934</v>
      </c>
      <c r="N46" s="89">
        <f t="shared" si="5"/>
        <v>61962.624999999985</v>
      </c>
      <c r="O46" s="82">
        <f t="shared" si="5"/>
        <v>9476</v>
      </c>
      <c r="P46" s="89">
        <f t="shared" si="5"/>
        <v>28547.528</v>
      </c>
      <c r="Q46" s="91">
        <f aca="true" t="shared" si="6" ref="Q46:U48">B46+G46+L46</f>
        <v>704183</v>
      </c>
      <c r="R46" s="94">
        <f t="shared" si="6"/>
        <v>169967.926417</v>
      </c>
      <c r="S46" s="89">
        <f t="shared" si="6"/>
        <v>141636.022</v>
      </c>
      <c r="T46" s="82">
        <f t="shared" si="6"/>
        <v>1390840</v>
      </c>
      <c r="U46" s="123">
        <f t="shared" si="6"/>
        <v>210661.62100000004</v>
      </c>
    </row>
    <row r="47" spans="1:21" ht="15.75" customHeight="1" thickBot="1">
      <c r="A47" s="67" t="s">
        <v>160</v>
      </c>
      <c r="B47" s="92">
        <v>100620</v>
      </c>
      <c r="C47" s="95">
        <v>4303.098</v>
      </c>
      <c r="D47" s="90">
        <v>4584.911</v>
      </c>
      <c r="E47" s="93">
        <v>126861</v>
      </c>
      <c r="F47" s="90">
        <v>4728.635</v>
      </c>
      <c r="G47" s="92">
        <v>0</v>
      </c>
      <c r="H47" s="95">
        <v>0</v>
      </c>
      <c r="I47" s="90">
        <v>0</v>
      </c>
      <c r="J47" s="90">
        <v>0</v>
      </c>
      <c r="K47" s="90">
        <v>0</v>
      </c>
      <c r="L47" s="92">
        <v>0</v>
      </c>
      <c r="M47" s="95">
        <v>0</v>
      </c>
      <c r="N47" s="90">
        <v>0</v>
      </c>
      <c r="O47" s="90">
        <v>0</v>
      </c>
      <c r="P47" s="90">
        <v>0</v>
      </c>
      <c r="Q47" s="92">
        <f t="shared" si="6"/>
        <v>100620</v>
      </c>
      <c r="R47" s="95">
        <f t="shared" si="6"/>
        <v>4303.098</v>
      </c>
      <c r="S47" s="90">
        <f t="shared" si="6"/>
        <v>4584.911</v>
      </c>
      <c r="T47" s="72">
        <f t="shared" si="6"/>
        <v>126861</v>
      </c>
      <c r="U47" s="124">
        <f t="shared" si="6"/>
        <v>4728.635</v>
      </c>
    </row>
    <row r="48" spans="1:21" ht="15.75" customHeight="1" thickBot="1">
      <c r="A48" s="67" t="s">
        <v>161</v>
      </c>
      <c r="B48" s="91">
        <f aca="true" t="shared" si="7" ref="B48:P48">B46+B47</f>
        <v>756505</v>
      </c>
      <c r="C48" s="94">
        <f t="shared" si="7"/>
        <v>74057.30741699999</v>
      </c>
      <c r="D48" s="89">
        <f t="shared" si="7"/>
        <v>63131.449000000015</v>
      </c>
      <c r="E48" s="82">
        <f t="shared" si="7"/>
        <v>1428000</v>
      </c>
      <c r="F48" s="89">
        <f t="shared" si="7"/>
        <v>145509.95500000005</v>
      </c>
      <c r="G48" s="91">
        <f t="shared" si="7"/>
        <v>40393</v>
      </c>
      <c r="H48" s="94">
        <f t="shared" si="7"/>
        <v>25328.783000000003</v>
      </c>
      <c r="I48" s="89">
        <f t="shared" si="7"/>
        <v>21126.859</v>
      </c>
      <c r="J48" s="82">
        <f t="shared" si="7"/>
        <v>80225</v>
      </c>
      <c r="K48" s="89">
        <f t="shared" si="7"/>
        <v>41332.773</v>
      </c>
      <c r="L48" s="91">
        <f t="shared" si="7"/>
        <v>7905</v>
      </c>
      <c r="M48" s="94">
        <f t="shared" si="7"/>
        <v>74884.934</v>
      </c>
      <c r="N48" s="89">
        <f t="shared" si="7"/>
        <v>61962.624999999985</v>
      </c>
      <c r="O48" s="82">
        <f t="shared" si="7"/>
        <v>9476</v>
      </c>
      <c r="P48" s="89">
        <f t="shared" si="7"/>
        <v>28547.528</v>
      </c>
      <c r="Q48" s="91">
        <f t="shared" si="6"/>
        <v>804803</v>
      </c>
      <c r="R48" s="94">
        <f t="shared" si="6"/>
        <v>174271.024417</v>
      </c>
      <c r="S48" s="89">
        <f t="shared" si="6"/>
        <v>146220.93300000002</v>
      </c>
      <c r="T48" s="82">
        <f t="shared" si="6"/>
        <v>1517701</v>
      </c>
      <c r="U48" s="123">
        <f t="shared" si="6"/>
        <v>215390.25600000005</v>
      </c>
    </row>
    <row r="49" spans="1:21" ht="15.75" customHeight="1">
      <c r="A49" s="6"/>
      <c r="B49" s="1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13"/>
      <c r="S49" s="13"/>
      <c r="T49" s="13"/>
      <c r="U49" s="13"/>
    </row>
    <row r="50" spans="1:21" ht="15.75" customHeight="1">
      <c r="A50" s="6"/>
      <c r="B50" s="1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13"/>
      <c r="S50" s="13"/>
      <c r="T50" s="13"/>
      <c r="U50" s="13"/>
    </row>
    <row r="51" spans="1:21" ht="15.75" customHeight="1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5.75" customHeight="1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5.75" customHeight="1">
      <c r="A53" s="6"/>
      <c r="B53" s="13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3"/>
      <c r="R53" s="13"/>
      <c r="S53" s="13"/>
      <c r="T53" s="13"/>
      <c r="U53" s="13"/>
    </row>
    <row r="54" spans="1:21" ht="15.75" customHeight="1">
      <c r="A54" s="6"/>
      <c r="B54" s="13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3"/>
      <c r="R54" s="13"/>
      <c r="S54" s="13"/>
      <c r="T54" s="13"/>
      <c r="U54" s="13"/>
    </row>
    <row r="55" spans="1:21" ht="15.75" customHeight="1">
      <c r="A55" s="183" t="s">
        <v>145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</row>
    <row r="56" spans="1:21" ht="15.75" customHeight="1">
      <c r="A56" s="184" t="s">
        <v>196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</row>
    <row r="57" spans="1:21" ht="15.75" customHeight="1">
      <c r="A57" s="4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ht="15.75" customHeight="1" thickBot="1">
      <c r="A58" s="14" t="s">
        <v>9</v>
      </c>
    </row>
    <row r="59" spans="1:21" ht="15.75" customHeight="1">
      <c r="A59" s="177" t="s">
        <v>136</v>
      </c>
      <c r="B59" s="180" t="s">
        <v>0</v>
      </c>
      <c r="C59" s="181"/>
      <c r="D59" s="181"/>
      <c r="E59" s="181"/>
      <c r="F59" s="182"/>
      <c r="G59" s="180" t="s">
        <v>1</v>
      </c>
      <c r="H59" s="181"/>
      <c r="I59" s="181"/>
      <c r="J59" s="181"/>
      <c r="K59" s="182"/>
      <c r="L59" s="180" t="s">
        <v>2</v>
      </c>
      <c r="M59" s="181"/>
      <c r="N59" s="181"/>
      <c r="O59" s="181"/>
      <c r="P59" s="189"/>
      <c r="Q59" s="180" t="s">
        <v>6</v>
      </c>
      <c r="R59" s="181"/>
      <c r="S59" s="181"/>
      <c r="T59" s="181"/>
      <c r="U59" s="182"/>
    </row>
    <row r="60" spans="1:21" ht="15.75" customHeight="1">
      <c r="A60" s="178"/>
      <c r="B60" s="187" t="s">
        <v>179</v>
      </c>
      <c r="C60" s="188"/>
      <c r="D60" s="65" t="s">
        <v>180</v>
      </c>
      <c r="E60" s="185" t="s">
        <v>181</v>
      </c>
      <c r="F60" s="186"/>
      <c r="G60" s="187" t="s">
        <v>179</v>
      </c>
      <c r="H60" s="188"/>
      <c r="I60" s="65" t="s">
        <v>180</v>
      </c>
      <c r="J60" s="185" t="s">
        <v>181</v>
      </c>
      <c r="K60" s="186"/>
      <c r="L60" s="187" t="s">
        <v>179</v>
      </c>
      <c r="M60" s="188"/>
      <c r="N60" s="65" t="s">
        <v>180</v>
      </c>
      <c r="O60" s="185" t="s">
        <v>181</v>
      </c>
      <c r="P60" s="190"/>
      <c r="Q60" s="187" t="s">
        <v>179</v>
      </c>
      <c r="R60" s="188"/>
      <c r="S60" s="65" t="s">
        <v>180</v>
      </c>
      <c r="T60" s="185" t="s">
        <v>181</v>
      </c>
      <c r="U60" s="186"/>
    </row>
    <row r="61" spans="1:21" ht="30.75" customHeight="1" thickBot="1">
      <c r="A61" s="178"/>
      <c r="B61" s="117" t="s">
        <v>187</v>
      </c>
      <c r="C61" s="118" t="s">
        <v>188</v>
      </c>
      <c r="D61" s="118" t="s">
        <v>12</v>
      </c>
      <c r="E61" s="118" t="s">
        <v>178</v>
      </c>
      <c r="F61" s="119" t="s">
        <v>12</v>
      </c>
      <c r="G61" s="117" t="s">
        <v>187</v>
      </c>
      <c r="H61" s="118" t="s">
        <v>188</v>
      </c>
      <c r="I61" s="118" t="s">
        <v>12</v>
      </c>
      <c r="J61" s="118" t="s">
        <v>178</v>
      </c>
      <c r="K61" s="119" t="s">
        <v>12</v>
      </c>
      <c r="L61" s="117" t="s">
        <v>187</v>
      </c>
      <c r="M61" s="118" t="s">
        <v>188</v>
      </c>
      <c r="N61" s="118" t="s">
        <v>12</v>
      </c>
      <c r="O61" s="118" t="s">
        <v>178</v>
      </c>
      <c r="P61" s="128" t="s">
        <v>12</v>
      </c>
      <c r="Q61" s="117" t="s">
        <v>187</v>
      </c>
      <c r="R61" s="118" t="s">
        <v>188</v>
      </c>
      <c r="S61" s="118" t="s">
        <v>12</v>
      </c>
      <c r="T61" s="118" t="s">
        <v>178</v>
      </c>
      <c r="U61" s="119" t="s">
        <v>12</v>
      </c>
    </row>
    <row r="62" spans="1:21" ht="15.75" customHeight="1" thickBot="1">
      <c r="A62" s="179"/>
      <c r="B62" s="125">
        <v>1</v>
      </c>
      <c r="C62" s="126">
        <v>2</v>
      </c>
      <c r="D62" s="126">
        <v>3</v>
      </c>
      <c r="E62" s="126">
        <v>4</v>
      </c>
      <c r="F62" s="127">
        <v>5</v>
      </c>
      <c r="G62" s="125">
        <v>6</v>
      </c>
      <c r="H62" s="126">
        <v>7</v>
      </c>
      <c r="I62" s="126">
        <v>8</v>
      </c>
      <c r="J62" s="126">
        <v>9</v>
      </c>
      <c r="K62" s="127">
        <v>10</v>
      </c>
      <c r="L62" s="125">
        <v>11</v>
      </c>
      <c r="M62" s="126">
        <v>12</v>
      </c>
      <c r="N62" s="126">
        <v>13</v>
      </c>
      <c r="O62" s="126">
        <v>14</v>
      </c>
      <c r="P62" s="129">
        <v>15</v>
      </c>
      <c r="Q62" s="125" t="s">
        <v>182</v>
      </c>
      <c r="R62" s="126" t="s">
        <v>183</v>
      </c>
      <c r="S62" s="126" t="s">
        <v>184</v>
      </c>
      <c r="T62" s="126" t="s">
        <v>185</v>
      </c>
      <c r="U62" s="127" t="s">
        <v>186</v>
      </c>
    </row>
    <row r="63" spans="1:21" ht="15.75" customHeight="1" thickBot="1">
      <c r="A63" s="20" t="s">
        <v>14</v>
      </c>
      <c r="B63" s="83">
        <v>2829</v>
      </c>
      <c r="C63" s="86">
        <v>575.723</v>
      </c>
      <c r="D63" s="86">
        <v>757.385</v>
      </c>
      <c r="E63" s="79">
        <v>7190</v>
      </c>
      <c r="F63" s="86">
        <v>1380.181</v>
      </c>
      <c r="G63" s="83">
        <v>951</v>
      </c>
      <c r="H63" s="86">
        <v>674.94</v>
      </c>
      <c r="I63" s="86">
        <v>518.174</v>
      </c>
      <c r="J63" s="79">
        <v>1659</v>
      </c>
      <c r="K63" s="86">
        <v>1061.536</v>
      </c>
      <c r="L63" s="83">
        <v>212</v>
      </c>
      <c r="M63" s="86">
        <v>356.421</v>
      </c>
      <c r="N63" s="86">
        <v>359.044</v>
      </c>
      <c r="O63" s="79">
        <v>213</v>
      </c>
      <c r="P63" s="130">
        <v>621.3209999999999</v>
      </c>
      <c r="Q63" s="83">
        <f>B63+G63+L63</f>
        <v>3992</v>
      </c>
      <c r="R63" s="86">
        <f>C63+H63+M63</f>
        <v>1607.084</v>
      </c>
      <c r="S63" s="86">
        <f>D63+I63+N63</f>
        <v>1634.603</v>
      </c>
      <c r="T63" s="79">
        <f>E63+J63+O63</f>
        <v>9062</v>
      </c>
      <c r="U63" s="120">
        <f>F63+K63+P63</f>
        <v>3063.038</v>
      </c>
    </row>
    <row r="64" spans="1:21" ht="15.75" customHeight="1" thickBot="1">
      <c r="A64" s="21" t="s">
        <v>19</v>
      </c>
      <c r="B64" s="83">
        <v>3526</v>
      </c>
      <c r="C64" s="86">
        <v>295.777</v>
      </c>
      <c r="D64" s="86">
        <v>287.195</v>
      </c>
      <c r="E64" s="79">
        <v>6155</v>
      </c>
      <c r="F64" s="86">
        <v>604.2819999999999</v>
      </c>
      <c r="G64" s="83">
        <v>137</v>
      </c>
      <c r="H64" s="86">
        <v>69.078</v>
      </c>
      <c r="I64" s="86">
        <v>56.294000000000004</v>
      </c>
      <c r="J64" s="79">
        <v>384</v>
      </c>
      <c r="K64" s="86">
        <v>197.11599999999999</v>
      </c>
      <c r="L64" s="83">
        <v>21</v>
      </c>
      <c r="M64" s="86">
        <v>10.774999999999999</v>
      </c>
      <c r="N64" s="86">
        <v>9.463000000000001</v>
      </c>
      <c r="O64" s="79">
        <v>24</v>
      </c>
      <c r="P64" s="130">
        <v>20.927</v>
      </c>
      <c r="Q64" s="83">
        <f aca="true" t="shared" si="8" ref="Q64:Q89">B64+G64+L64</f>
        <v>3684</v>
      </c>
      <c r="R64" s="86">
        <f aca="true" t="shared" si="9" ref="R64:R89">C64+H64+M64</f>
        <v>375.63</v>
      </c>
      <c r="S64" s="86">
        <f aca="true" t="shared" si="10" ref="S64:S89">D64+I64+N64</f>
        <v>352.952</v>
      </c>
      <c r="T64" s="79">
        <f aca="true" t="shared" si="11" ref="T64:T89">E64+J64+O64</f>
        <v>6563</v>
      </c>
      <c r="U64" s="120">
        <f aca="true" t="shared" si="12" ref="U64:U89">F64+K64+P64</f>
        <v>822.3249999999999</v>
      </c>
    </row>
    <row r="65" spans="1:21" ht="15.75" customHeight="1" thickBot="1">
      <c r="A65" s="21" t="s">
        <v>23</v>
      </c>
      <c r="B65" s="83">
        <v>6189</v>
      </c>
      <c r="C65" s="86">
        <v>699.8449999999999</v>
      </c>
      <c r="D65" s="86">
        <v>628.35</v>
      </c>
      <c r="E65" s="79">
        <v>18659</v>
      </c>
      <c r="F65" s="86">
        <v>1908.648</v>
      </c>
      <c r="G65" s="83">
        <v>428</v>
      </c>
      <c r="H65" s="86">
        <v>274.769</v>
      </c>
      <c r="I65" s="86">
        <v>256.979</v>
      </c>
      <c r="J65" s="79">
        <v>1280</v>
      </c>
      <c r="K65" s="86">
        <v>507.457</v>
      </c>
      <c r="L65" s="83">
        <v>21</v>
      </c>
      <c r="M65" s="86">
        <v>37.733</v>
      </c>
      <c r="N65" s="86">
        <v>32.847</v>
      </c>
      <c r="O65" s="79">
        <v>57</v>
      </c>
      <c r="P65" s="130">
        <v>67.086</v>
      </c>
      <c r="Q65" s="83">
        <f t="shared" si="8"/>
        <v>6638</v>
      </c>
      <c r="R65" s="86">
        <f t="shared" si="9"/>
        <v>1012.3469999999999</v>
      </c>
      <c r="S65" s="86">
        <f t="shared" si="10"/>
        <v>918.1759999999999</v>
      </c>
      <c r="T65" s="79">
        <f t="shared" si="11"/>
        <v>19996</v>
      </c>
      <c r="U65" s="120">
        <f t="shared" si="12"/>
        <v>2483.191</v>
      </c>
    </row>
    <row r="66" spans="1:21" ht="15.75" customHeight="1" thickBot="1">
      <c r="A66" s="21" t="s">
        <v>28</v>
      </c>
      <c r="B66" s="83">
        <v>558</v>
      </c>
      <c r="C66" s="86">
        <v>161.62900000000002</v>
      </c>
      <c r="D66" s="86">
        <v>110.82699999999998</v>
      </c>
      <c r="E66" s="79">
        <v>1834</v>
      </c>
      <c r="F66" s="86">
        <v>364.573</v>
      </c>
      <c r="G66" s="83">
        <v>417</v>
      </c>
      <c r="H66" s="86">
        <v>528.441</v>
      </c>
      <c r="I66" s="86">
        <v>404.717</v>
      </c>
      <c r="J66" s="79">
        <v>705</v>
      </c>
      <c r="K66" s="86">
        <v>563.847</v>
      </c>
      <c r="L66" s="83">
        <v>182</v>
      </c>
      <c r="M66" s="86">
        <v>616.098</v>
      </c>
      <c r="N66" s="86">
        <v>356.366</v>
      </c>
      <c r="O66" s="79">
        <v>285</v>
      </c>
      <c r="P66" s="130">
        <v>567.909</v>
      </c>
      <c r="Q66" s="83">
        <f t="shared" si="8"/>
        <v>1157</v>
      </c>
      <c r="R66" s="86">
        <f t="shared" si="9"/>
        <v>1306.1680000000001</v>
      </c>
      <c r="S66" s="86">
        <f t="shared" si="10"/>
        <v>871.91</v>
      </c>
      <c r="T66" s="79">
        <f t="shared" si="11"/>
        <v>2824</v>
      </c>
      <c r="U66" s="120">
        <f t="shared" si="12"/>
        <v>1496.329</v>
      </c>
    </row>
    <row r="67" spans="1:21" ht="15.75" customHeight="1" thickBot="1">
      <c r="A67" s="21" t="s">
        <v>33</v>
      </c>
      <c r="B67" s="83">
        <v>466</v>
      </c>
      <c r="C67" s="86">
        <v>136.074</v>
      </c>
      <c r="D67" s="86">
        <v>137.709</v>
      </c>
      <c r="E67" s="79">
        <v>2227</v>
      </c>
      <c r="F67" s="86">
        <v>421.272</v>
      </c>
      <c r="G67" s="83">
        <v>218</v>
      </c>
      <c r="H67" s="86">
        <v>209.705</v>
      </c>
      <c r="I67" s="86">
        <v>207.10200000000003</v>
      </c>
      <c r="J67" s="79">
        <v>616</v>
      </c>
      <c r="K67" s="86">
        <v>281.21899999999994</v>
      </c>
      <c r="L67" s="83">
        <v>16</v>
      </c>
      <c r="M67" s="83">
        <v>90.293</v>
      </c>
      <c r="N67" s="86">
        <v>74.46900000000001</v>
      </c>
      <c r="O67" s="86">
        <v>33</v>
      </c>
      <c r="P67" s="131">
        <v>51.184000000000005</v>
      </c>
      <c r="Q67" s="134">
        <f t="shared" si="8"/>
        <v>700</v>
      </c>
      <c r="R67" s="83">
        <f t="shared" si="9"/>
        <v>436.072</v>
      </c>
      <c r="S67" s="86">
        <f t="shared" si="10"/>
        <v>419.28000000000003</v>
      </c>
      <c r="T67" s="86">
        <f t="shared" si="11"/>
        <v>2876</v>
      </c>
      <c r="U67" s="135">
        <f t="shared" si="12"/>
        <v>753.675</v>
      </c>
    </row>
    <row r="68" spans="1:21" ht="15.75" customHeight="1" thickBot="1">
      <c r="A68" s="21" t="s">
        <v>38</v>
      </c>
      <c r="B68" s="83">
        <v>233</v>
      </c>
      <c r="C68" s="86">
        <v>53.81</v>
      </c>
      <c r="D68" s="86">
        <v>56.766</v>
      </c>
      <c r="E68" s="79">
        <v>623</v>
      </c>
      <c r="F68" s="86">
        <v>142.96599999999998</v>
      </c>
      <c r="G68" s="83">
        <v>107</v>
      </c>
      <c r="H68" s="86">
        <v>44.913999999999994</v>
      </c>
      <c r="I68" s="86">
        <v>40.523</v>
      </c>
      <c r="J68" s="79">
        <v>132</v>
      </c>
      <c r="K68" s="86">
        <v>69.053</v>
      </c>
      <c r="L68" s="83">
        <v>19</v>
      </c>
      <c r="M68" s="86">
        <v>9.607</v>
      </c>
      <c r="N68" s="86">
        <v>8.728</v>
      </c>
      <c r="O68" s="79">
        <v>15</v>
      </c>
      <c r="P68" s="130">
        <v>21.556</v>
      </c>
      <c r="Q68" s="83">
        <f t="shared" si="8"/>
        <v>359</v>
      </c>
      <c r="R68" s="86">
        <f t="shared" si="9"/>
        <v>108.33099999999999</v>
      </c>
      <c r="S68" s="86">
        <f t="shared" si="10"/>
        <v>106.017</v>
      </c>
      <c r="T68" s="79">
        <f t="shared" si="11"/>
        <v>770</v>
      </c>
      <c r="U68" s="120">
        <f t="shared" si="12"/>
        <v>233.575</v>
      </c>
    </row>
    <row r="69" spans="1:21" ht="15.75" customHeight="1" thickBot="1">
      <c r="A69" s="21" t="s">
        <v>137</v>
      </c>
      <c r="B69" s="83">
        <v>3068</v>
      </c>
      <c r="C69" s="86">
        <v>343.505</v>
      </c>
      <c r="D69" s="86">
        <v>283.44</v>
      </c>
      <c r="E69" s="79">
        <v>7259</v>
      </c>
      <c r="F69" s="86">
        <v>860.883</v>
      </c>
      <c r="G69" s="83">
        <v>160</v>
      </c>
      <c r="H69" s="86">
        <v>186.1</v>
      </c>
      <c r="I69" s="86">
        <v>146.34199999999998</v>
      </c>
      <c r="J69" s="79">
        <v>757</v>
      </c>
      <c r="K69" s="86">
        <v>384.23199999999997</v>
      </c>
      <c r="L69" s="83">
        <v>11</v>
      </c>
      <c r="M69" s="86">
        <v>42.232</v>
      </c>
      <c r="N69" s="83">
        <v>3.4370000000000003</v>
      </c>
      <c r="O69" s="86">
        <v>39</v>
      </c>
      <c r="P69" s="130">
        <v>24.64</v>
      </c>
      <c r="Q69" s="83">
        <f t="shared" si="8"/>
        <v>3239</v>
      </c>
      <c r="R69" s="86">
        <f t="shared" si="9"/>
        <v>571.837</v>
      </c>
      <c r="S69" s="83">
        <f t="shared" si="10"/>
        <v>433.219</v>
      </c>
      <c r="T69" s="86">
        <f t="shared" si="11"/>
        <v>8055</v>
      </c>
      <c r="U69" s="120">
        <f t="shared" si="12"/>
        <v>1269.755</v>
      </c>
    </row>
    <row r="70" spans="1:21" ht="15.75" customHeight="1" thickBot="1">
      <c r="A70" s="21" t="s">
        <v>177</v>
      </c>
      <c r="B70" s="83">
        <v>10</v>
      </c>
      <c r="C70" s="86">
        <v>1.3079999999999998</v>
      </c>
      <c r="D70" s="86">
        <v>4.497000000000001</v>
      </c>
      <c r="E70" s="79">
        <v>294</v>
      </c>
      <c r="F70" s="86">
        <v>54.755</v>
      </c>
      <c r="G70" s="83">
        <v>5</v>
      </c>
      <c r="H70" s="86">
        <v>5.946</v>
      </c>
      <c r="I70" s="86">
        <v>10.195</v>
      </c>
      <c r="J70" s="79">
        <v>62</v>
      </c>
      <c r="K70" s="86">
        <v>46.137</v>
      </c>
      <c r="L70" s="83">
        <v>2</v>
      </c>
      <c r="M70" s="86">
        <v>96.224</v>
      </c>
      <c r="N70" s="86">
        <v>58.836999999999996</v>
      </c>
      <c r="O70" s="79">
        <v>104</v>
      </c>
      <c r="P70" s="130">
        <v>151.67000000000002</v>
      </c>
      <c r="Q70" s="83">
        <f t="shared" si="8"/>
        <v>17</v>
      </c>
      <c r="R70" s="86">
        <f t="shared" si="9"/>
        <v>103.47800000000001</v>
      </c>
      <c r="S70" s="86">
        <f t="shared" si="10"/>
        <v>73.529</v>
      </c>
      <c r="T70" s="79">
        <f t="shared" si="11"/>
        <v>460</v>
      </c>
      <c r="U70" s="120">
        <f t="shared" si="12"/>
        <v>252.562</v>
      </c>
    </row>
    <row r="71" spans="1:21" ht="15.75" customHeight="1" thickBot="1">
      <c r="A71" s="21" t="s">
        <v>138</v>
      </c>
      <c r="B71" s="83">
        <v>3101</v>
      </c>
      <c r="C71" s="86">
        <v>210.555</v>
      </c>
      <c r="D71" s="86">
        <v>146.55299999999997</v>
      </c>
      <c r="E71" s="79">
        <v>3089</v>
      </c>
      <c r="F71" s="86">
        <v>392.2559999999999</v>
      </c>
      <c r="G71" s="83">
        <v>208</v>
      </c>
      <c r="H71" s="86">
        <v>215.30599999999998</v>
      </c>
      <c r="I71" s="86">
        <v>198.499</v>
      </c>
      <c r="J71" s="79">
        <v>571</v>
      </c>
      <c r="K71" s="86">
        <v>276.213</v>
      </c>
      <c r="L71" s="83">
        <v>23</v>
      </c>
      <c r="M71" s="86">
        <v>148.20299999999997</v>
      </c>
      <c r="N71" s="86">
        <v>148.58700000000002</v>
      </c>
      <c r="O71" s="79">
        <v>39</v>
      </c>
      <c r="P71" s="130">
        <v>62.747</v>
      </c>
      <c r="Q71" s="83">
        <f t="shared" si="8"/>
        <v>3332</v>
      </c>
      <c r="R71" s="86">
        <f t="shared" si="9"/>
        <v>574.064</v>
      </c>
      <c r="S71" s="86">
        <f t="shared" si="10"/>
        <v>493.639</v>
      </c>
      <c r="T71" s="79">
        <f t="shared" si="11"/>
        <v>3699</v>
      </c>
      <c r="U71" s="120">
        <f t="shared" si="12"/>
        <v>731.2159999999999</v>
      </c>
    </row>
    <row r="72" spans="1:21" ht="15.75" customHeight="1" thickBot="1">
      <c r="A72" s="21" t="s">
        <v>52</v>
      </c>
      <c r="B72" s="83">
        <v>11708</v>
      </c>
      <c r="C72" s="86">
        <v>1202.49</v>
      </c>
      <c r="D72" s="86">
        <v>1100.934</v>
      </c>
      <c r="E72" s="79">
        <v>23011</v>
      </c>
      <c r="F72" s="86">
        <v>2783.7459999999996</v>
      </c>
      <c r="G72" s="83">
        <v>648</v>
      </c>
      <c r="H72" s="86">
        <v>289.116</v>
      </c>
      <c r="I72" s="86">
        <v>301.452</v>
      </c>
      <c r="J72" s="79">
        <v>2053</v>
      </c>
      <c r="K72" s="86">
        <v>722.1419999999999</v>
      </c>
      <c r="L72" s="83">
        <v>25</v>
      </c>
      <c r="M72" s="86">
        <v>29.727</v>
      </c>
      <c r="N72" s="86">
        <v>21.864</v>
      </c>
      <c r="O72" s="79">
        <v>63</v>
      </c>
      <c r="P72" s="130">
        <v>50.709999999999994</v>
      </c>
      <c r="Q72" s="83">
        <f t="shared" si="8"/>
        <v>12381</v>
      </c>
      <c r="R72" s="86">
        <f t="shared" si="9"/>
        <v>1521.333</v>
      </c>
      <c r="S72" s="86">
        <f t="shared" si="10"/>
        <v>1424.25</v>
      </c>
      <c r="T72" s="79">
        <f t="shared" si="11"/>
        <v>25127</v>
      </c>
      <c r="U72" s="120">
        <f t="shared" si="12"/>
        <v>3556.5979999999995</v>
      </c>
    </row>
    <row r="73" spans="1:21" ht="15.75" customHeight="1" thickBot="1">
      <c r="A73" s="21" t="s">
        <v>57</v>
      </c>
      <c r="B73" s="83">
        <v>7824</v>
      </c>
      <c r="C73" s="86">
        <v>827.7760000000001</v>
      </c>
      <c r="D73" s="86">
        <v>704.508</v>
      </c>
      <c r="E73" s="79">
        <v>15071</v>
      </c>
      <c r="F73" s="86">
        <v>1371.7179999999998</v>
      </c>
      <c r="G73" s="83">
        <v>186</v>
      </c>
      <c r="H73" s="86">
        <v>271.259</v>
      </c>
      <c r="I73" s="86">
        <v>158.94</v>
      </c>
      <c r="J73" s="79">
        <v>444</v>
      </c>
      <c r="K73" s="86">
        <v>248.553</v>
      </c>
      <c r="L73" s="83">
        <v>44</v>
      </c>
      <c r="M73" s="86">
        <v>129.782</v>
      </c>
      <c r="N73" s="86">
        <v>37.607</v>
      </c>
      <c r="O73" s="79">
        <v>26</v>
      </c>
      <c r="P73" s="130">
        <v>45.492999999999995</v>
      </c>
      <c r="Q73" s="83">
        <f t="shared" si="8"/>
        <v>8054</v>
      </c>
      <c r="R73" s="86">
        <f t="shared" si="9"/>
        <v>1228.817</v>
      </c>
      <c r="S73" s="86">
        <f t="shared" si="10"/>
        <v>901.0550000000001</v>
      </c>
      <c r="T73" s="79">
        <f t="shared" si="11"/>
        <v>15541</v>
      </c>
      <c r="U73" s="120">
        <f t="shared" si="12"/>
        <v>1665.7639999999997</v>
      </c>
    </row>
    <row r="74" spans="1:21" ht="15.75" customHeight="1" thickBot="1">
      <c r="A74" s="21" t="s">
        <v>62</v>
      </c>
      <c r="B74" s="83">
        <v>3344</v>
      </c>
      <c r="C74" s="86">
        <v>252.228</v>
      </c>
      <c r="D74" s="86">
        <v>234.244</v>
      </c>
      <c r="E74" s="79">
        <v>5060</v>
      </c>
      <c r="F74" s="86">
        <v>470.045</v>
      </c>
      <c r="G74" s="83">
        <v>180</v>
      </c>
      <c r="H74" s="86">
        <v>169.93900000000002</v>
      </c>
      <c r="I74" s="86">
        <v>126.827</v>
      </c>
      <c r="J74" s="79">
        <v>402</v>
      </c>
      <c r="K74" s="86">
        <v>258.789</v>
      </c>
      <c r="L74" s="83">
        <v>63</v>
      </c>
      <c r="M74" s="86">
        <v>117.518</v>
      </c>
      <c r="N74" s="86">
        <v>83.946</v>
      </c>
      <c r="O74" s="79">
        <v>62</v>
      </c>
      <c r="P74" s="130">
        <v>104.407</v>
      </c>
      <c r="Q74" s="83">
        <f t="shared" si="8"/>
        <v>3587</v>
      </c>
      <c r="R74" s="86">
        <f t="shared" si="9"/>
        <v>539.6850000000001</v>
      </c>
      <c r="S74" s="86">
        <f t="shared" si="10"/>
        <v>445.01700000000005</v>
      </c>
      <c r="T74" s="79">
        <f t="shared" si="11"/>
        <v>5524</v>
      </c>
      <c r="U74" s="120">
        <f t="shared" si="12"/>
        <v>833.2410000000001</v>
      </c>
    </row>
    <row r="75" spans="1:21" ht="15.75" customHeight="1" thickBot="1">
      <c r="A75" s="21" t="s">
        <v>67</v>
      </c>
      <c r="B75" s="83">
        <v>1158</v>
      </c>
      <c r="C75" s="86">
        <v>207.714</v>
      </c>
      <c r="D75" s="86">
        <v>182.298</v>
      </c>
      <c r="E75" s="79">
        <v>3059</v>
      </c>
      <c r="F75" s="86">
        <v>521.563</v>
      </c>
      <c r="G75" s="83">
        <v>717</v>
      </c>
      <c r="H75" s="86">
        <v>437.829</v>
      </c>
      <c r="I75" s="86">
        <v>383.85499999999996</v>
      </c>
      <c r="J75" s="79">
        <v>1234</v>
      </c>
      <c r="K75" s="86">
        <v>791.951</v>
      </c>
      <c r="L75" s="83">
        <v>144</v>
      </c>
      <c r="M75" s="86">
        <v>234.46400000000003</v>
      </c>
      <c r="N75" s="86">
        <v>170.072</v>
      </c>
      <c r="O75" s="79">
        <v>186</v>
      </c>
      <c r="P75" s="130">
        <v>269.41999999999996</v>
      </c>
      <c r="Q75" s="83">
        <f t="shared" si="8"/>
        <v>2019</v>
      </c>
      <c r="R75" s="86">
        <f t="shared" si="9"/>
        <v>880.0070000000001</v>
      </c>
      <c r="S75" s="86">
        <f t="shared" si="10"/>
        <v>736.225</v>
      </c>
      <c r="T75" s="79">
        <f t="shared" si="11"/>
        <v>4479</v>
      </c>
      <c r="U75" s="120">
        <f t="shared" si="12"/>
        <v>1582.9340000000002</v>
      </c>
    </row>
    <row r="76" spans="1:21" ht="15.75" customHeight="1" thickBot="1">
      <c r="A76" s="21" t="s">
        <v>71</v>
      </c>
      <c r="B76" s="83">
        <v>3841</v>
      </c>
      <c r="C76" s="86">
        <v>387.697</v>
      </c>
      <c r="D76" s="86">
        <v>363.899</v>
      </c>
      <c r="E76" s="79">
        <v>7087</v>
      </c>
      <c r="F76" s="86">
        <v>941.2280000000001</v>
      </c>
      <c r="G76" s="83">
        <v>339</v>
      </c>
      <c r="H76" s="86">
        <v>230.40599999999998</v>
      </c>
      <c r="I76" s="86">
        <v>238.415</v>
      </c>
      <c r="J76" s="79">
        <v>865</v>
      </c>
      <c r="K76" s="86">
        <v>270.51300000000003</v>
      </c>
      <c r="L76" s="83">
        <v>25</v>
      </c>
      <c r="M76" s="86">
        <v>36.876</v>
      </c>
      <c r="N76" s="86">
        <v>32.885999999999996</v>
      </c>
      <c r="O76" s="79">
        <v>35</v>
      </c>
      <c r="P76" s="130">
        <v>49.936</v>
      </c>
      <c r="Q76" s="83">
        <f t="shared" si="8"/>
        <v>4205</v>
      </c>
      <c r="R76" s="86">
        <f t="shared" si="9"/>
        <v>654.9789999999999</v>
      </c>
      <c r="S76" s="86">
        <f t="shared" si="10"/>
        <v>635.1999999999999</v>
      </c>
      <c r="T76" s="79">
        <f t="shared" si="11"/>
        <v>7987</v>
      </c>
      <c r="U76" s="120">
        <f t="shared" si="12"/>
        <v>1261.677</v>
      </c>
    </row>
    <row r="77" spans="1:21" ht="15.75" customHeight="1" thickBot="1">
      <c r="A77" s="21" t="s">
        <v>76</v>
      </c>
      <c r="B77" s="83">
        <v>3107</v>
      </c>
      <c r="C77" s="86">
        <v>386.094</v>
      </c>
      <c r="D77" s="86">
        <v>350.93</v>
      </c>
      <c r="E77" s="79">
        <v>6553</v>
      </c>
      <c r="F77" s="86">
        <v>1117.752</v>
      </c>
      <c r="G77" s="83">
        <v>566</v>
      </c>
      <c r="H77" s="86">
        <v>342.943</v>
      </c>
      <c r="I77" s="86">
        <v>360.18899999999996</v>
      </c>
      <c r="J77" s="79">
        <v>1445</v>
      </c>
      <c r="K77" s="86">
        <v>777.7620000000001</v>
      </c>
      <c r="L77" s="83">
        <v>99</v>
      </c>
      <c r="M77" s="86">
        <v>259.204</v>
      </c>
      <c r="N77" s="86">
        <v>186.67799999999997</v>
      </c>
      <c r="O77" s="79">
        <v>111</v>
      </c>
      <c r="P77" s="130">
        <v>193.79600000000002</v>
      </c>
      <c r="Q77" s="83">
        <f t="shared" si="8"/>
        <v>3772</v>
      </c>
      <c r="R77" s="86">
        <f t="shared" si="9"/>
        <v>988.241</v>
      </c>
      <c r="S77" s="86">
        <f t="shared" si="10"/>
        <v>897.7969999999999</v>
      </c>
      <c r="T77" s="79">
        <f t="shared" si="11"/>
        <v>8109</v>
      </c>
      <c r="U77" s="120">
        <f t="shared" si="12"/>
        <v>2089.31</v>
      </c>
    </row>
    <row r="78" spans="1:21" ht="15.75" customHeight="1" thickBot="1">
      <c r="A78" s="21" t="s">
        <v>80</v>
      </c>
      <c r="B78" s="83">
        <v>2341</v>
      </c>
      <c r="C78" s="86">
        <v>406.794</v>
      </c>
      <c r="D78" s="86">
        <v>425.029</v>
      </c>
      <c r="E78" s="79">
        <v>5732</v>
      </c>
      <c r="F78" s="86">
        <v>977.9330000000001</v>
      </c>
      <c r="G78" s="83">
        <v>1128</v>
      </c>
      <c r="H78" s="86">
        <v>605.085</v>
      </c>
      <c r="I78" s="86">
        <v>556.02</v>
      </c>
      <c r="J78" s="79">
        <v>1741</v>
      </c>
      <c r="K78" s="86">
        <v>1085.67</v>
      </c>
      <c r="L78" s="83">
        <v>172</v>
      </c>
      <c r="M78" s="86">
        <v>1075.323</v>
      </c>
      <c r="N78" s="86">
        <v>987.1940000000001</v>
      </c>
      <c r="O78" s="79">
        <v>258</v>
      </c>
      <c r="P78" s="130">
        <v>498.661</v>
      </c>
      <c r="Q78" s="83">
        <f t="shared" si="8"/>
        <v>3641</v>
      </c>
      <c r="R78" s="86">
        <f t="shared" si="9"/>
        <v>2087.202</v>
      </c>
      <c r="S78" s="86">
        <f t="shared" si="10"/>
        <v>1968.243</v>
      </c>
      <c r="T78" s="79">
        <f t="shared" si="11"/>
        <v>7731</v>
      </c>
      <c r="U78" s="120">
        <f t="shared" si="12"/>
        <v>2562.264</v>
      </c>
    </row>
    <row r="79" spans="1:21" ht="15.75" customHeight="1" thickBot="1">
      <c r="A79" s="21" t="s">
        <v>84</v>
      </c>
      <c r="B79" s="83">
        <v>2292</v>
      </c>
      <c r="C79" s="86">
        <v>316.96700000000004</v>
      </c>
      <c r="D79" s="86">
        <v>286.167</v>
      </c>
      <c r="E79" s="79">
        <v>5759</v>
      </c>
      <c r="F79" s="86">
        <v>841.2370000000001</v>
      </c>
      <c r="G79" s="83">
        <v>146</v>
      </c>
      <c r="H79" s="86">
        <v>173.796</v>
      </c>
      <c r="I79" s="86">
        <v>162.748</v>
      </c>
      <c r="J79" s="79">
        <v>612</v>
      </c>
      <c r="K79" s="86">
        <v>281.432</v>
      </c>
      <c r="L79" s="83">
        <v>25</v>
      </c>
      <c r="M79" s="86">
        <v>55.122</v>
      </c>
      <c r="N79" s="86">
        <v>39.982</v>
      </c>
      <c r="O79" s="79">
        <v>51</v>
      </c>
      <c r="P79" s="130">
        <v>51.617999999999995</v>
      </c>
      <c r="Q79" s="83">
        <f t="shared" si="8"/>
        <v>2463</v>
      </c>
      <c r="R79" s="86">
        <f t="shared" si="9"/>
        <v>545.885</v>
      </c>
      <c r="S79" s="86">
        <f t="shared" si="10"/>
        <v>488.89699999999993</v>
      </c>
      <c r="T79" s="79">
        <f t="shared" si="11"/>
        <v>6422</v>
      </c>
      <c r="U79" s="120">
        <f t="shared" si="12"/>
        <v>1174.287</v>
      </c>
    </row>
    <row r="80" spans="1:21" ht="15.75" customHeight="1" thickBot="1">
      <c r="A80" s="21" t="s">
        <v>154</v>
      </c>
      <c r="B80" s="83">
        <v>246</v>
      </c>
      <c r="C80" s="86">
        <v>72.72</v>
      </c>
      <c r="D80" s="86">
        <v>63.573</v>
      </c>
      <c r="E80" s="79">
        <v>1441</v>
      </c>
      <c r="F80" s="86">
        <v>372.80299999999994</v>
      </c>
      <c r="G80" s="83">
        <v>103</v>
      </c>
      <c r="H80" s="86">
        <v>59.024</v>
      </c>
      <c r="I80" s="86">
        <v>48.254</v>
      </c>
      <c r="J80" s="79">
        <v>533</v>
      </c>
      <c r="K80" s="86">
        <v>246.031</v>
      </c>
      <c r="L80" s="83">
        <v>5</v>
      </c>
      <c r="M80" s="86">
        <v>3.299</v>
      </c>
      <c r="N80" s="86">
        <v>1.664</v>
      </c>
      <c r="O80" s="79">
        <v>319</v>
      </c>
      <c r="P80" s="130">
        <v>65.10900000000001</v>
      </c>
      <c r="Q80" s="83">
        <f t="shared" si="8"/>
        <v>354</v>
      </c>
      <c r="R80" s="86">
        <f t="shared" si="9"/>
        <v>135.043</v>
      </c>
      <c r="S80" s="86">
        <f t="shared" si="10"/>
        <v>113.491</v>
      </c>
      <c r="T80" s="79">
        <f t="shared" si="11"/>
        <v>2293</v>
      </c>
      <c r="U80" s="120">
        <f t="shared" si="12"/>
        <v>683.943</v>
      </c>
    </row>
    <row r="81" spans="1:21" ht="15.75" customHeight="1" thickBot="1">
      <c r="A81" s="21" t="s">
        <v>88</v>
      </c>
      <c r="B81" s="83">
        <v>6420</v>
      </c>
      <c r="C81" s="86">
        <v>705.51</v>
      </c>
      <c r="D81" s="86">
        <v>586.233</v>
      </c>
      <c r="E81" s="79">
        <v>13736</v>
      </c>
      <c r="F81" s="86">
        <v>1408.3799999999999</v>
      </c>
      <c r="G81" s="83">
        <v>387</v>
      </c>
      <c r="H81" s="86">
        <v>235.04200000000003</v>
      </c>
      <c r="I81" s="86">
        <v>210.679</v>
      </c>
      <c r="J81" s="79">
        <v>949</v>
      </c>
      <c r="K81" s="86">
        <v>385.707</v>
      </c>
      <c r="L81" s="83">
        <v>42</v>
      </c>
      <c r="M81" s="86">
        <v>113.316</v>
      </c>
      <c r="N81" s="86">
        <v>63.929</v>
      </c>
      <c r="O81" s="79">
        <v>60</v>
      </c>
      <c r="P81" s="130">
        <v>62.858</v>
      </c>
      <c r="Q81" s="83">
        <f t="shared" si="8"/>
        <v>6849</v>
      </c>
      <c r="R81" s="86">
        <f t="shared" si="9"/>
        <v>1053.868</v>
      </c>
      <c r="S81" s="86">
        <f t="shared" si="10"/>
        <v>860.8409999999999</v>
      </c>
      <c r="T81" s="79">
        <f t="shared" si="11"/>
        <v>14745</v>
      </c>
      <c r="U81" s="120">
        <f t="shared" si="12"/>
        <v>1856.945</v>
      </c>
    </row>
    <row r="82" spans="1:21" ht="15.75" customHeight="1" thickBot="1">
      <c r="A82" s="21" t="s">
        <v>92</v>
      </c>
      <c r="B82" s="83">
        <v>2140</v>
      </c>
      <c r="C82" s="86">
        <v>273.53</v>
      </c>
      <c r="D82" s="86">
        <v>378.817</v>
      </c>
      <c r="E82" s="79">
        <v>3953</v>
      </c>
      <c r="F82" s="86">
        <v>636.392</v>
      </c>
      <c r="G82" s="83">
        <v>437</v>
      </c>
      <c r="H82" s="86">
        <v>376.74</v>
      </c>
      <c r="I82" s="86">
        <v>146.181</v>
      </c>
      <c r="J82" s="79">
        <v>961</v>
      </c>
      <c r="K82" s="86">
        <v>626.876</v>
      </c>
      <c r="L82" s="83">
        <v>50</v>
      </c>
      <c r="M82" s="86">
        <v>143.183</v>
      </c>
      <c r="N82" s="86">
        <v>121.16</v>
      </c>
      <c r="O82" s="79">
        <v>57</v>
      </c>
      <c r="P82" s="130">
        <v>160.33999999999997</v>
      </c>
      <c r="Q82" s="83">
        <f t="shared" si="8"/>
        <v>2627</v>
      </c>
      <c r="R82" s="86">
        <f t="shared" si="9"/>
        <v>793.453</v>
      </c>
      <c r="S82" s="86">
        <f t="shared" si="10"/>
        <v>646.158</v>
      </c>
      <c r="T82" s="79">
        <f t="shared" si="11"/>
        <v>4971</v>
      </c>
      <c r="U82" s="120">
        <f t="shared" si="12"/>
        <v>1423.608</v>
      </c>
    </row>
    <row r="83" spans="1:21" ht="15.75" customHeight="1" thickBot="1">
      <c r="A83" s="24" t="s">
        <v>96</v>
      </c>
      <c r="B83" s="83">
        <v>844</v>
      </c>
      <c r="C83" s="86">
        <v>149.867</v>
      </c>
      <c r="D83" s="86">
        <v>129.216</v>
      </c>
      <c r="E83" s="79">
        <v>3451</v>
      </c>
      <c r="F83" s="86">
        <v>428.414</v>
      </c>
      <c r="G83" s="83">
        <v>198</v>
      </c>
      <c r="H83" s="86">
        <v>138.143</v>
      </c>
      <c r="I83" s="86">
        <v>126.976</v>
      </c>
      <c r="J83" s="79">
        <v>478</v>
      </c>
      <c r="K83" s="86">
        <v>285.026</v>
      </c>
      <c r="L83" s="83">
        <v>53</v>
      </c>
      <c r="M83" s="86">
        <v>250.41</v>
      </c>
      <c r="N83" s="86">
        <v>131.295</v>
      </c>
      <c r="O83" s="79">
        <v>66</v>
      </c>
      <c r="P83" s="130">
        <v>226.94000000000003</v>
      </c>
      <c r="Q83" s="83">
        <f t="shared" si="8"/>
        <v>1095</v>
      </c>
      <c r="R83" s="86">
        <f t="shared" si="9"/>
        <v>538.42</v>
      </c>
      <c r="S83" s="86">
        <f t="shared" si="10"/>
        <v>387.48699999999997</v>
      </c>
      <c r="T83" s="79">
        <f t="shared" si="11"/>
        <v>3995</v>
      </c>
      <c r="U83" s="120">
        <f t="shared" si="12"/>
        <v>940.3800000000001</v>
      </c>
    </row>
    <row r="84" spans="1:21" ht="15.75" customHeight="1" thickBot="1">
      <c r="A84" s="21" t="s">
        <v>99</v>
      </c>
      <c r="B84" s="83">
        <v>24</v>
      </c>
      <c r="C84" s="86">
        <v>3.1239999999999997</v>
      </c>
      <c r="D84" s="86">
        <v>3.733</v>
      </c>
      <c r="E84" s="79">
        <v>87</v>
      </c>
      <c r="F84" s="86">
        <v>20.273</v>
      </c>
      <c r="G84" s="83">
        <v>6</v>
      </c>
      <c r="H84" s="86">
        <v>3.301</v>
      </c>
      <c r="I84" s="86">
        <v>1.923</v>
      </c>
      <c r="J84" s="79">
        <v>28</v>
      </c>
      <c r="K84" s="86">
        <v>11.957</v>
      </c>
      <c r="L84" s="83">
        <v>0</v>
      </c>
      <c r="M84" s="86">
        <v>0</v>
      </c>
      <c r="N84" s="86">
        <v>0.042</v>
      </c>
      <c r="O84" s="79">
        <v>2</v>
      </c>
      <c r="P84" s="130">
        <v>0.773</v>
      </c>
      <c r="Q84" s="83">
        <f t="shared" si="8"/>
        <v>30</v>
      </c>
      <c r="R84" s="86">
        <f t="shared" si="9"/>
        <v>6.425</v>
      </c>
      <c r="S84" s="86">
        <f t="shared" si="10"/>
        <v>5.698</v>
      </c>
      <c r="T84" s="79">
        <f t="shared" si="11"/>
        <v>117</v>
      </c>
      <c r="U84" s="120">
        <f t="shared" si="12"/>
        <v>33.00300000000001</v>
      </c>
    </row>
    <row r="85" spans="1:21" ht="15.75" customHeight="1" thickBot="1">
      <c r="A85" s="21" t="s">
        <v>103</v>
      </c>
      <c r="B85" s="83">
        <v>704</v>
      </c>
      <c r="C85" s="86">
        <v>94.586</v>
      </c>
      <c r="D85" s="86">
        <v>80.016</v>
      </c>
      <c r="E85" s="79">
        <v>2360</v>
      </c>
      <c r="F85" s="86">
        <v>302.487</v>
      </c>
      <c r="G85" s="83">
        <v>141</v>
      </c>
      <c r="H85" s="86">
        <v>114.283</v>
      </c>
      <c r="I85" s="86">
        <v>85.425</v>
      </c>
      <c r="J85" s="79">
        <v>471</v>
      </c>
      <c r="K85" s="86">
        <v>250.292</v>
      </c>
      <c r="L85" s="83">
        <v>41</v>
      </c>
      <c r="M85" s="86">
        <v>64.304</v>
      </c>
      <c r="N85" s="86">
        <v>51.979</v>
      </c>
      <c r="O85" s="79">
        <v>96</v>
      </c>
      <c r="P85" s="130">
        <v>82.905</v>
      </c>
      <c r="Q85" s="83">
        <f t="shared" si="8"/>
        <v>886</v>
      </c>
      <c r="R85" s="86">
        <f t="shared" si="9"/>
        <v>273.173</v>
      </c>
      <c r="S85" s="86">
        <f t="shared" si="10"/>
        <v>217.42000000000002</v>
      </c>
      <c r="T85" s="79">
        <f t="shared" si="11"/>
        <v>2927</v>
      </c>
      <c r="U85" s="120">
        <f t="shared" si="12"/>
        <v>635.684</v>
      </c>
    </row>
    <row r="86" spans="1:21" ht="15.75" customHeight="1" thickBot="1">
      <c r="A86" s="22" t="s">
        <v>107</v>
      </c>
      <c r="B86" s="83">
        <v>2351</v>
      </c>
      <c r="C86" s="86">
        <v>206.31</v>
      </c>
      <c r="D86" s="86">
        <v>128.636</v>
      </c>
      <c r="E86" s="79">
        <v>2977</v>
      </c>
      <c r="F86" s="86">
        <v>302.19</v>
      </c>
      <c r="G86" s="83">
        <v>438</v>
      </c>
      <c r="H86" s="86">
        <v>226.563</v>
      </c>
      <c r="I86" s="86">
        <v>228.391</v>
      </c>
      <c r="J86" s="79">
        <v>611</v>
      </c>
      <c r="K86" s="86">
        <v>352.43</v>
      </c>
      <c r="L86" s="83">
        <v>64</v>
      </c>
      <c r="M86" s="86">
        <v>103.267</v>
      </c>
      <c r="N86" s="86">
        <v>114.888</v>
      </c>
      <c r="O86" s="79">
        <v>78</v>
      </c>
      <c r="P86" s="130">
        <v>99.961</v>
      </c>
      <c r="Q86" s="83">
        <f t="shared" si="8"/>
        <v>2853</v>
      </c>
      <c r="R86" s="86">
        <f t="shared" si="9"/>
        <v>536.14</v>
      </c>
      <c r="S86" s="86">
        <f t="shared" si="10"/>
        <v>471.91499999999996</v>
      </c>
      <c r="T86" s="79">
        <f t="shared" si="11"/>
        <v>3666</v>
      </c>
      <c r="U86" s="120">
        <f t="shared" si="12"/>
        <v>754.581</v>
      </c>
    </row>
    <row r="87" spans="1:21" ht="15.75" customHeight="1" thickBot="1" thickTop="1">
      <c r="A87" s="67" t="s">
        <v>6</v>
      </c>
      <c r="B87" s="91">
        <f aca="true" t="shared" si="13" ref="B87:P87">SUM(B50:B86)</f>
        <v>68325</v>
      </c>
      <c r="C87" s="94">
        <f t="shared" si="13"/>
        <v>7973.633</v>
      </c>
      <c r="D87" s="89">
        <f t="shared" si="13"/>
        <v>7433.955000000002</v>
      </c>
      <c r="E87" s="82">
        <f t="shared" si="13"/>
        <v>146671</v>
      </c>
      <c r="F87" s="89">
        <f t="shared" si="13"/>
        <v>18630.977000000003</v>
      </c>
      <c r="G87" s="91">
        <f t="shared" si="13"/>
        <v>8257</v>
      </c>
      <c r="H87" s="94">
        <f t="shared" si="13"/>
        <v>5889.6680000000015</v>
      </c>
      <c r="I87" s="89">
        <f t="shared" si="13"/>
        <v>4983.0999999999985</v>
      </c>
      <c r="J87" s="82">
        <f t="shared" si="13"/>
        <v>19002</v>
      </c>
      <c r="K87" s="89">
        <f t="shared" si="13"/>
        <v>9991.940999999999</v>
      </c>
      <c r="L87" s="91">
        <f t="shared" si="13"/>
        <v>1370</v>
      </c>
      <c r="M87" s="94">
        <f t="shared" si="13"/>
        <v>4035.381</v>
      </c>
      <c r="N87" s="89">
        <f t="shared" si="13"/>
        <v>3109.9639999999995</v>
      </c>
      <c r="O87" s="82">
        <f t="shared" si="13"/>
        <v>2293</v>
      </c>
      <c r="P87" s="132">
        <f t="shared" si="13"/>
        <v>3566.9670000000006</v>
      </c>
      <c r="Q87" s="91">
        <f t="shared" si="8"/>
        <v>77952</v>
      </c>
      <c r="R87" s="94">
        <f t="shared" si="9"/>
        <v>17898.682</v>
      </c>
      <c r="S87" s="89">
        <f t="shared" si="10"/>
        <v>15527.019</v>
      </c>
      <c r="T87" s="82">
        <f t="shared" si="11"/>
        <v>167966</v>
      </c>
      <c r="U87" s="123">
        <f t="shared" si="12"/>
        <v>32189.885000000002</v>
      </c>
    </row>
    <row r="88" spans="1:21" ht="15.75" customHeight="1" thickBot="1">
      <c r="A88" s="67" t="s">
        <v>160</v>
      </c>
      <c r="B88" s="71">
        <v>8792</v>
      </c>
      <c r="C88" s="72">
        <v>246.64</v>
      </c>
      <c r="D88" s="72">
        <v>477.669</v>
      </c>
      <c r="E88" s="93">
        <v>21872</v>
      </c>
      <c r="F88" s="72">
        <v>525.33</v>
      </c>
      <c r="G88" s="92">
        <v>0</v>
      </c>
      <c r="H88" s="95">
        <v>0</v>
      </c>
      <c r="I88" s="90">
        <v>0</v>
      </c>
      <c r="J88" s="90">
        <v>0</v>
      </c>
      <c r="K88" s="90">
        <v>0</v>
      </c>
      <c r="L88" s="92">
        <v>0</v>
      </c>
      <c r="M88" s="95">
        <v>0</v>
      </c>
      <c r="N88" s="90">
        <v>0</v>
      </c>
      <c r="O88" s="90">
        <v>0</v>
      </c>
      <c r="P88" s="133">
        <v>0</v>
      </c>
      <c r="Q88" s="83">
        <f t="shared" si="8"/>
        <v>8792</v>
      </c>
      <c r="R88" s="86">
        <f t="shared" si="9"/>
        <v>246.64</v>
      </c>
      <c r="S88" s="86">
        <f t="shared" si="10"/>
        <v>477.669</v>
      </c>
      <c r="T88" s="79">
        <f t="shared" si="11"/>
        <v>21872</v>
      </c>
      <c r="U88" s="120">
        <f t="shared" si="12"/>
        <v>525.33</v>
      </c>
    </row>
    <row r="89" spans="1:21" ht="15.75" customHeight="1" thickBot="1">
      <c r="A89" s="67" t="s">
        <v>166</v>
      </c>
      <c r="B89" s="91">
        <f aca="true" t="shared" si="14" ref="B89:P89">B87+B88</f>
        <v>77117</v>
      </c>
      <c r="C89" s="94">
        <f t="shared" si="14"/>
        <v>8220.273</v>
      </c>
      <c r="D89" s="89">
        <f t="shared" si="14"/>
        <v>7911.624000000002</v>
      </c>
      <c r="E89" s="82">
        <f t="shared" si="14"/>
        <v>168543</v>
      </c>
      <c r="F89" s="89">
        <f t="shared" si="14"/>
        <v>19156.307000000004</v>
      </c>
      <c r="G89" s="91">
        <f t="shared" si="14"/>
        <v>8257</v>
      </c>
      <c r="H89" s="94">
        <f t="shared" si="14"/>
        <v>5889.6680000000015</v>
      </c>
      <c r="I89" s="89">
        <f t="shared" si="14"/>
        <v>4983.0999999999985</v>
      </c>
      <c r="J89" s="82">
        <f t="shared" si="14"/>
        <v>19002</v>
      </c>
      <c r="K89" s="89">
        <f t="shared" si="14"/>
        <v>9991.940999999999</v>
      </c>
      <c r="L89" s="91">
        <f t="shared" si="14"/>
        <v>1370</v>
      </c>
      <c r="M89" s="94">
        <f t="shared" si="14"/>
        <v>4035.381</v>
      </c>
      <c r="N89" s="89">
        <f t="shared" si="14"/>
        <v>3109.9639999999995</v>
      </c>
      <c r="O89" s="82">
        <f t="shared" si="14"/>
        <v>2293</v>
      </c>
      <c r="P89" s="132">
        <f t="shared" si="14"/>
        <v>3566.9670000000006</v>
      </c>
      <c r="Q89" s="91">
        <f t="shared" si="8"/>
        <v>86744</v>
      </c>
      <c r="R89" s="94">
        <f t="shared" si="9"/>
        <v>18145.322</v>
      </c>
      <c r="S89" s="89">
        <f t="shared" si="10"/>
        <v>16004.688</v>
      </c>
      <c r="T89" s="82">
        <f t="shared" si="11"/>
        <v>189838</v>
      </c>
      <c r="U89" s="123">
        <f t="shared" si="12"/>
        <v>32715.215000000004</v>
      </c>
    </row>
    <row r="90" spans="1:21" ht="15.75" customHeight="1">
      <c r="A90" s="3"/>
      <c r="B90" s="5"/>
      <c r="C90" s="5"/>
      <c r="D90" s="7"/>
      <c r="E90" s="7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.75" customHeight="1">
      <c r="A91" s="3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61"/>
      <c r="R91" s="61"/>
      <c r="S91" s="61"/>
      <c r="T91" s="61"/>
      <c r="U91" s="61"/>
    </row>
    <row r="92" spans="1:21" ht="15.75" customHeight="1">
      <c r="A92" s="3"/>
      <c r="B92" s="5"/>
      <c r="C92" s="5"/>
      <c r="D92" s="7"/>
      <c r="E92" s="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.75" customHeight="1">
      <c r="A93" s="3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5"/>
      <c r="R93" s="5"/>
      <c r="S93" s="5"/>
      <c r="T93" s="5"/>
      <c r="U93" s="5"/>
    </row>
    <row r="94" spans="1:21" ht="15.75" customHeight="1">
      <c r="A94" s="3"/>
      <c r="B94" s="5"/>
      <c r="C94" s="5"/>
      <c r="D94" s="7"/>
      <c r="E94" s="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.75" customHeight="1">
      <c r="A95" s="3"/>
      <c r="B95" s="5"/>
      <c r="C95" s="5"/>
      <c r="D95" s="7"/>
      <c r="E95" s="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.75" customHeight="1">
      <c r="A96" s="3"/>
      <c r="B96" s="5"/>
      <c r="C96" s="5"/>
      <c r="D96" s="7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.75" customHeight="1">
      <c r="A97" s="3"/>
      <c r="B97" s="5"/>
      <c r="C97" s="5"/>
      <c r="D97" s="7"/>
      <c r="E97" s="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.75" customHeight="1">
      <c r="A98" s="3"/>
      <c r="B98" s="5"/>
      <c r="C98" s="5"/>
      <c r="D98" s="7"/>
      <c r="E98" s="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.75" customHeight="1">
      <c r="A99" s="3"/>
      <c r="B99" s="5"/>
      <c r="C99" s="5"/>
      <c r="D99" s="7"/>
      <c r="E99" s="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.75" customHeight="1">
      <c r="A100" s="3"/>
      <c r="B100" s="5"/>
      <c r="C100" s="5"/>
      <c r="D100" s="7"/>
      <c r="E100" s="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.75" customHeight="1">
      <c r="A101" s="3"/>
      <c r="B101" s="5"/>
      <c r="C101" s="5"/>
      <c r="D101" s="7"/>
      <c r="E101" s="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.75" customHeight="1">
      <c r="A102" s="3"/>
      <c r="B102" s="5"/>
      <c r="C102" s="5"/>
      <c r="D102" s="7"/>
      <c r="E102" s="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.75" customHeight="1">
      <c r="A103" s="3"/>
      <c r="B103" s="5"/>
      <c r="C103" s="5"/>
      <c r="D103" s="7"/>
      <c r="E103" s="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.75" customHeight="1">
      <c r="A104" s="3"/>
      <c r="B104" s="5"/>
      <c r="C104" s="5"/>
      <c r="D104" s="7"/>
      <c r="E104" s="7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.75" customHeight="1">
      <c r="A105" s="3"/>
      <c r="B105" s="5"/>
      <c r="C105" s="5"/>
      <c r="D105" s="7"/>
      <c r="E105" s="7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.75" customHeight="1">
      <c r="A106" s="3"/>
      <c r="B106" s="5"/>
      <c r="C106" s="5"/>
      <c r="D106" s="7"/>
      <c r="E106" s="7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.75" customHeight="1">
      <c r="A107" s="3"/>
      <c r="B107" s="5"/>
      <c r="C107" s="5"/>
      <c r="D107" s="7"/>
      <c r="E107" s="7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.75" customHeight="1">
      <c r="A108" s="3"/>
      <c r="B108" s="5"/>
      <c r="C108" s="5"/>
      <c r="D108" s="7"/>
      <c r="E108" s="7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.75" customHeight="1">
      <c r="A109" s="183" t="s">
        <v>145</v>
      </c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</row>
    <row r="110" spans="1:21" ht="15.75" customHeight="1">
      <c r="A110" s="184" t="s">
        <v>197</v>
      </c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</row>
    <row r="111" spans="1:21" ht="15.75" customHeight="1">
      <c r="A111" s="47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</row>
    <row r="112" ht="15.75" customHeight="1" thickBot="1">
      <c r="A112" s="48" t="s">
        <v>149</v>
      </c>
    </row>
    <row r="113" spans="1:21" ht="15.75" customHeight="1">
      <c r="A113" s="177" t="s">
        <v>136</v>
      </c>
      <c r="B113" s="180" t="s">
        <v>0</v>
      </c>
      <c r="C113" s="181"/>
      <c r="D113" s="181"/>
      <c r="E113" s="181"/>
      <c r="F113" s="182"/>
      <c r="G113" s="180" t="s">
        <v>1</v>
      </c>
      <c r="H113" s="181"/>
      <c r="I113" s="181"/>
      <c r="J113" s="181"/>
      <c r="K113" s="182"/>
      <c r="L113" s="180" t="s">
        <v>2</v>
      </c>
      <c r="M113" s="181"/>
      <c r="N113" s="181"/>
      <c r="O113" s="181"/>
      <c r="P113" s="182"/>
      <c r="Q113" s="180" t="s">
        <v>6</v>
      </c>
      <c r="R113" s="181"/>
      <c r="S113" s="181"/>
      <c r="T113" s="181"/>
      <c r="U113" s="182"/>
    </row>
    <row r="114" spans="1:21" ht="15.75" customHeight="1">
      <c r="A114" s="178"/>
      <c r="B114" s="187" t="s">
        <v>179</v>
      </c>
      <c r="C114" s="188"/>
      <c r="D114" s="65" t="s">
        <v>180</v>
      </c>
      <c r="E114" s="185" t="s">
        <v>181</v>
      </c>
      <c r="F114" s="186"/>
      <c r="G114" s="187" t="s">
        <v>179</v>
      </c>
      <c r="H114" s="188"/>
      <c r="I114" s="65" t="s">
        <v>180</v>
      </c>
      <c r="J114" s="185" t="s">
        <v>181</v>
      </c>
      <c r="K114" s="186"/>
      <c r="L114" s="187" t="s">
        <v>179</v>
      </c>
      <c r="M114" s="188"/>
      <c r="N114" s="65" t="s">
        <v>180</v>
      </c>
      <c r="O114" s="185" t="s">
        <v>181</v>
      </c>
      <c r="P114" s="186"/>
      <c r="Q114" s="187" t="s">
        <v>179</v>
      </c>
      <c r="R114" s="188"/>
      <c r="S114" s="65" t="s">
        <v>180</v>
      </c>
      <c r="T114" s="185" t="s">
        <v>181</v>
      </c>
      <c r="U114" s="186"/>
    </row>
    <row r="115" spans="1:21" ht="33.75" customHeight="1" thickBot="1">
      <c r="A115" s="178"/>
      <c r="B115" s="117" t="s">
        <v>187</v>
      </c>
      <c r="C115" s="118" t="s">
        <v>188</v>
      </c>
      <c r="D115" s="118" t="s">
        <v>12</v>
      </c>
      <c r="E115" s="118" t="s">
        <v>178</v>
      </c>
      <c r="F115" s="119" t="s">
        <v>12</v>
      </c>
      <c r="G115" s="117" t="s">
        <v>187</v>
      </c>
      <c r="H115" s="118" t="s">
        <v>188</v>
      </c>
      <c r="I115" s="118" t="s">
        <v>12</v>
      </c>
      <c r="J115" s="118" t="s">
        <v>178</v>
      </c>
      <c r="K115" s="119" t="s">
        <v>12</v>
      </c>
      <c r="L115" s="117" t="s">
        <v>187</v>
      </c>
      <c r="M115" s="118" t="s">
        <v>188</v>
      </c>
      <c r="N115" s="118" t="s">
        <v>12</v>
      </c>
      <c r="O115" s="118" t="s">
        <v>178</v>
      </c>
      <c r="P115" s="119" t="s">
        <v>12</v>
      </c>
      <c r="Q115" s="117" t="s">
        <v>187</v>
      </c>
      <c r="R115" s="118" t="s">
        <v>188</v>
      </c>
      <c r="S115" s="118" t="s">
        <v>12</v>
      </c>
      <c r="T115" s="118" t="s">
        <v>178</v>
      </c>
      <c r="U115" s="119" t="s">
        <v>12</v>
      </c>
    </row>
    <row r="116" spans="1:21" ht="15.75" customHeight="1" thickBot="1">
      <c r="A116" s="179"/>
      <c r="B116" s="125">
        <v>1</v>
      </c>
      <c r="C116" s="126">
        <v>2</v>
      </c>
      <c r="D116" s="126">
        <v>3</v>
      </c>
      <c r="E116" s="126">
        <v>4</v>
      </c>
      <c r="F116" s="127">
        <v>5</v>
      </c>
      <c r="G116" s="125">
        <v>6</v>
      </c>
      <c r="H116" s="126">
        <v>7</v>
      </c>
      <c r="I116" s="126">
        <v>8</v>
      </c>
      <c r="J116" s="126">
        <v>9</v>
      </c>
      <c r="K116" s="127">
        <v>10</v>
      </c>
      <c r="L116" s="125">
        <v>11</v>
      </c>
      <c r="M116" s="126">
        <v>12</v>
      </c>
      <c r="N116" s="126">
        <v>13</v>
      </c>
      <c r="O116" s="126">
        <v>14</v>
      </c>
      <c r="P116" s="127">
        <v>15</v>
      </c>
      <c r="Q116" s="125" t="s">
        <v>182</v>
      </c>
      <c r="R116" s="126" t="s">
        <v>183</v>
      </c>
      <c r="S116" s="126" t="s">
        <v>184</v>
      </c>
      <c r="T116" s="126" t="s">
        <v>185</v>
      </c>
      <c r="U116" s="127" t="s">
        <v>186</v>
      </c>
    </row>
    <row r="117" spans="1:21" ht="15.75" customHeight="1" thickBot="1">
      <c r="A117" s="16" t="s">
        <v>15</v>
      </c>
      <c r="B117" s="83">
        <v>8</v>
      </c>
      <c r="C117" s="86">
        <v>7.201</v>
      </c>
      <c r="D117" s="86">
        <v>3.95</v>
      </c>
      <c r="E117" s="79">
        <v>87</v>
      </c>
      <c r="F117" s="86">
        <v>13.187</v>
      </c>
      <c r="G117" s="83">
        <v>2</v>
      </c>
      <c r="H117" s="86">
        <v>13.25</v>
      </c>
      <c r="I117" s="86">
        <v>9.5</v>
      </c>
      <c r="J117" s="79">
        <v>8</v>
      </c>
      <c r="K117" s="86">
        <v>8.581000000000001</v>
      </c>
      <c r="L117" s="83">
        <v>2</v>
      </c>
      <c r="M117" s="86">
        <v>61.191</v>
      </c>
      <c r="N117" s="86">
        <v>26.341</v>
      </c>
      <c r="O117" s="79">
        <v>3</v>
      </c>
      <c r="P117" s="86">
        <v>59.415</v>
      </c>
      <c r="Q117" s="83">
        <f aca="true" t="shared" si="15" ref="Q117:Q157">B117+G117+L117</f>
        <v>12</v>
      </c>
      <c r="R117" s="86">
        <f aca="true" t="shared" si="16" ref="R117:R157">C117+H117+M117</f>
        <v>81.642</v>
      </c>
      <c r="S117" s="86">
        <f aca="true" t="shared" si="17" ref="S117:S157">D117+I117+N117</f>
        <v>39.791</v>
      </c>
      <c r="T117" s="79">
        <f aca="true" t="shared" si="18" ref="T117:T157">E117+J117+O117</f>
        <v>98</v>
      </c>
      <c r="U117" s="120">
        <f aca="true" t="shared" si="19" ref="U117:U157">F117+K117+P117</f>
        <v>81.18299999999999</v>
      </c>
    </row>
    <row r="118" spans="1:21" ht="15.75" customHeight="1" thickBot="1">
      <c r="A118" s="17" t="s">
        <v>114</v>
      </c>
      <c r="B118" s="83">
        <v>2</v>
      </c>
      <c r="C118" s="86">
        <v>0.74</v>
      </c>
      <c r="D118" s="86">
        <v>3.85</v>
      </c>
      <c r="E118" s="79">
        <v>46</v>
      </c>
      <c r="F118" s="86">
        <v>2.311</v>
      </c>
      <c r="G118" s="83">
        <v>0</v>
      </c>
      <c r="H118" s="86">
        <v>0</v>
      </c>
      <c r="I118" s="86">
        <v>1.084</v>
      </c>
      <c r="J118" s="79">
        <v>2</v>
      </c>
      <c r="K118" s="86">
        <v>0.541</v>
      </c>
      <c r="L118" s="83">
        <v>0</v>
      </c>
      <c r="M118" s="86">
        <v>0</v>
      </c>
      <c r="N118" s="86">
        <v>0</v>
      </c>
      <c r="O118" s="79">
        <v>0</v>
      </c>
      <c r="P118" s="86">
        <v>0</v>
      </c>
      <c r="Q118" s="83">
        <f t="shared" si="15"/>
        <v>2</v>
      </c>
      <c r="R118" s="86">
        <f t="shared" si="16"/>
        <v>0.74</v>
      </c>
      <c r="S118" s="86">
        <f t="shared" si="17"/>
        <v>4.934</v>
      </c>
      <c r="T118" s="79">
        <f t="shared" si="18"/>
        <v>48</v>
      </c>
      <c r="U118" s="120">
        <f t="shared" si="19"/>
        <v>2.852</v>
      </c>
    </row>
    <row r="119" spans="1:21" ht="15.75" customHeight="1" thickBot="1">
      <c r="A119" s="17" t="s">
        <v>169</v>
      </c>
      <c r="B119" s="83">
        <v>175</v>
      </c>
      <c r="C119" s="86">
        <v>36.146</v>
      </c>
      <c r="D119" s="86">
        <v>40.544999999999995</v>
      </c>
      <c r="E119" s="79">
        <v>664</v>
      </c>
      <c r="F119" s="86">
        <v>140.113</v>
      </c>
      <c r="G119" s="83">
        <v>26</v>
      </c>
      <c r="H119" s="86">
        <v>10.258</v>
      </c>
      <c r="I119" s="86">
        <v>6.438000000000001</v>
      </c>
      <c r="J119" s="79">
        <v>96</v>
      </c>
      <c r="K119" s="86">
        <v>43.445</v>
      </c>
      <c r="L119" s="83">
        <v>4</v>
      </c>
      <c r="M119" s="86">
        <v>7.882</v>
      </c>
      <c r="N119" s="86">
        <v>5.384</v>
      </c>
      <c r="O119" s="79">
        <v>7</v>
      </c>
      <c r="P119" s="86">
        <v>13.669</v>
      </c>
      <c r="Q119" s="83">
        <f t="shared" si="15"/>
        <v>205</v>
      </c>
      <c r="R119" s="86">
        <f t="shared" si="16"/>
        <v>54.285999999999994</v>
      </c>
      <c r="S119" s="86">
        <f t="shared" si="17"/>
        <v>52.367</v>
      </c>
      <c r="T119" s="79">
        <f t="shared" si="18"/>
        <v>767</v>
      </c>
      <c r="U119" s="120">
        <f t="shared" si="19"/>
        <v>197.227</v>
      </c>
    </row>
    <row r="120" spans="1:21" ht="15.75" customHeight="1" thickBot="1">
      <c r="A120" s="17" t="s">
        <v>24</v>
      </c>
      <c r="B120" s="83">
        <v>4</v>
      </c>
      <c r="C120" s="86">
        <v>1.25</v>
      </c>
      <c r="D120" s="86">
        <v>0.136</v>
      </c>
      <c r="E120" s="79">
        <v>10</v>
      </c>
      <c r="F120" s="86">
        <v>0.62</v>
      </c>
      <c r="G120" s="83">
        <v>0</v>
      </c>
      <c r="H120" s="86">
        <v>0</v>
      </c>
      <c r="I120" s="86">
        <v>0</v>
      </c>
      <c r="J120" s="79">
        <v>0</v>
      </c>
      <c r="K120" s="86">
        <v>0</v>
      </c>
      <c r="L120" s="83">
        <v>0</v>
      </c>
      <c r="M120" s="86">
        <v>0</v>
      </c>
      <c r="N120" s="86">
        <v>0</v>
      </c>
      <c r="O120" s="79">
        <v>0</v>
      </c>
      <c r="P120" s="86">
        <v>0</v>
      </c>
      <c r="Q120" s="83">
        <f t="shared" si="15"/>
        <v>4</v>
      </c>
      <c r="R120" s="86">
        <f t="shared" si="16"/>
        <v>1.25</v>
      </c>
      <c r="S120" s="86">
        <f t="shared" si="17"/>
        <v>0.136</v>
      </c>
      <c r="T120" s="79">
        <f t="shared" si="18"/>
        <v>10</v>
      </c>
      <c r="U120" s="120">
        <f t="shared" si="19"/>
        <v>0.62</v>
      </c>
    </row>
    <row r="121" spans="1:21" ht="15.75" customHeight="1" thickBot="1">
      <c r="A121" s="17" t="s">
        <v>29</v>
      </c>
      <c r="B121" s="83">
        <v>383</v>
      </c>
      <c r="C121" s="86">
        <v>26.776999999999997</v>
      </c>
      <c r="D121" s="86">
        <v>17.158</v>
      </c>
      <c r="E121" s="79">
        <v>446</v>
      </c>
      <c r="F121" s="86">
        <v>28.632</v>
      </c>
      <c r="G121" s="83">
        <v>4</v>
      </c>
      <c r="H121" s="86">
        <v>2.343</v>
      </c>
      <c r="I121" s="86">
        <v>3.26</v>
      </c>
      <c r="J121" s="79">
        <v>8</v>
      </c>
      <c r="K121" s="86">
        <v>3.616</v>
      </c>
      <c r="L121" s="83">
        <v>0</v>
      </c>
      <c r="M121" s="86">
        <v>0</v>
      </c>
      <c r="N121" s="86">
        <v>0</v>
      </c>
      <c r="O121" s="79">
        <v>0</v>
      </c>
      <c r="P121" s="86">
        <v>0</v>
      </c>
      <c r="Q121" s="83">
        <f t="shared" si="15"/>
        <v>387</v>
      </c>
      <c r="R121" s="86">
        <f t="shared" si="16"/>
        <v>29.119999999999997</v>
      </c>
      <c r="S121" s="86">
        <f t="shared" si="17"/>
        <v>20.418</v>
      </c>
      <c r="T121" s="79">
        <f t="shared" si="18"/>
        <v>454</v>
      </c>
      <c r="U121" s="120">
        <f t="shared" si="19"/>
        <v>32.248000000000005</v>
      </c>
    </row>
    <row r="122" spans="1:21" ht="15.75" customHeight="1" thickBot="1">
      <c r="A122" s="17" t="s">
        <v>34</v>
      </c>
      <c r="B122" s="83">
        <v>1559</v>
      </c>
      <c r="C122" s="86">
        <v>252.313</v>
      </c>
      <c r="D122" s="86">
        <v>221.12800000000001</v>
      </c>
      <c r="E122" s="79">
        <v>3753</v>
      </c>
      <c r="F122" s="86">
        <v>510.639</v>
      </c>
      <c r="G122" s="83">
        <v>176</v>
      </c>
      <c r="H122" s="86">
        <v>80.015</v>
      </c>
      <c r="I122" s="86">
        <v>83.069</v>
      </c>
      <c r="J122" s="79">
        <v>450</v>
      </c>
      <c r="K122" s="86">
        <v>176.726</v>
      </c>
      <c r="L122" s="83">
        <v>20</v>
      </c>
      <c r="M122" s="86">
        <v>11.052</v>
      </c>
      <c r="N122" s="86">
        <v>10.57</v>
      </c>
      <c r="O122" s="79">
        <v>15</v>
      </c>
      <c r="P122" s="86">
        <v>31.344</v>
      </c>
      <c r="Q122" s="83">
        <f t="shared" si="15"/>
        <v>1755</v>
      </c>
      <c r="R122" s="86">
        <f t="shared" si="16"/>
        <v>343.38</v>
      </c>
      <c r="S122" s="86">
        <f t="shared" si="17"/>
        <v>314.767</v>
      </c>
      <c r="T122" s="79">
        <f t="shared" si="18"/>
        <v>4218</v>
      </c>
      <c r="U122" s="120">
        <f t="shared" si="19"/>
        <v>718.7090000000001</v>
      </c>
    </row>
    <row r="123" spans="1:21" ht="15.75" customHeight="1" thickBot="1">
      <c r="A123" s="17" t="s">
        <v>39</v>
      </c>
      <c r="B123" s="83">
        <v>227</v>
      </c>
      <c r="C123" s="86">
        <v>55.291000000000004</v>
      </c>
      <c r="D123" s="86">
        <v>50.358999999999995</v>
      </c>
      <c r="E123" s="79">
        <v>2712</v>
      </c>
      <c r="F123" s="86">
        <v>211.554</v>
      </c>
      <c r="G123" s="83">
        <v>8</v>
      </c>
      <c r="H123" s="86">
        <v>5.924</v>
      </c>
      <c r="I123" s="86">
        <v>3.711</v>
      </c>
      <c r="J123" s="79">
        <v>12</v>
      </c>
      <c r="K123" s="86">
        <v>4.658</v>
      </c>
      <c r="L123" s="83">
        <v>0</v>
      </c>
      <c r="M123" s="86">
        <v>0</v>
      </c>
      <c r="N123" s="86">
        <v>0</v>
      </c>
      <c r="O123" s="79">
        <v>3</v>
      </c>
      <c r="P123" s="86">
        <v>0.2</v>
      </c>
      <c r="Q123" s="83">
        <f t="shared" si="15"/>
        <v>235</v>
      </c>
      <c r="R123" s="86">
        <f t="shared" si="16"/>
        <v>61.215</v>
      </c>
      <c r="S123" s="86">
        <f t="shared" si="17"/>
        <v>54.06999999999999</v>
      </c>
      <c r="T123" s="79">
        <f t="shared" si="18"/>
        <v>2727</v>
      </c>
      <c r="U123" s="120">
        <f t="shared" si="19"/>
        <v>216.41199999999998</v>
      </c>
    </row>
    <row r="124" spans="1:21" ht="15.75" customHeight="1" thickBot="1">
      <c r="A124" s="17" t="s">
        <v>170</v>
      </c>
      <c r="B124" s="83">
        <v>5082</v>
      </c>
      <c r="C124" s="86">
        <v>600.371</v>
      </c>
      <c r="D124" s="86">
        <v>326.533</v>
      </c>
      <c r="E124" s="79">
        <v>10218</v>
      </c>
      <c r="F124" s="86">
        <v>1237.511</v>
      </c>
      <c r="G124" s="83">
        <v>944</v>
      </c>
      <c r="H124" s="86">
        <v>259.812</v>
      </c>
      <c r="I124" s="86">
        <v>198.04299999999998</v>
      </c>
      <c r="J124" s="79">
        <v>1103</v>
      </c>
      <c r="K124" s="86">
        <v>597.545</v>
      </c>
      <c r="L124" s="83">
        <v>220</v>
      </c>
      <c r="M124" s="86">
        <v>180.03699999999998</v>
      </c>
      <c r="N124" s="86">
        <v>95.595</v>
      </c>
      <c r="O124" s="79">
        <v>175</v>
      </c>
      <c r="P124" s="86">
        <v>373.322</v>
      </c>
      <c r="Q124" s="83">
        <f t="shared" si="15"/>
        <v>6246</v>
      </c>
      <c r="R124" s="86">
        <f t="shared" si="16"/>
        <v>1040.22</v>
      </c>
      <c r="S124" s="86">
        <f t="shared" si="17"/>
        <v>620.171</v>
      </c>
      <c r="T124" s="79">
        <f t="shared" si="18"/>
        <v>11496</v>
      </c>
      <c r="U124" s="120">
        <f t="shared" si="19"/>
        <v>2208.378</v>
      </c>
    </row>
    <row r="125" spans="1:21" ht="15.75" customHeight="1" thickBot="1">
      <c r="A125" s="17" t="s">
        <v>46</v>
      </c>
      <c r="B125" s="83">
        <v>40</v>
      </c>
      <c r="C125" s="86">
        <v>9.861</v>
      </c>
      <c r="D125" s="86">
        <v>11.395000000000001</v>
      </c>
      <c r="E125" s="79">
        <v>158</v>
      </c>
      <c r="F125" s="86">
        <v>24.065</v>
      </c>
      <c r="G125" s="83">
        <v>3</v>
      </c>
      <c r="H125" s="86">
        <v>1.034</v>
      </c>
      <c r="I125" s="86">
        <v>0</v>
      </c>
      <c r="J125" s="79">
        <v>3</v>
      </c>
      <c r="K125" s="86">
        <v>1.034</v>
      </c>
      <c r="L125" s="83">
        <v>0</v>
      </c>
      <c r="M125" s="86">
        <v>0</v>
      </c>
      <c r="N125" s="86">
        <v>0</v>
      </c>
      <c r="O125" s="79">
        <v>0</v>
      </c>
      <c r="P125" s="86">
        <v>0</v>
      </c>
      <c r="Q125" s="83">
        <f t="shared" si="15"/>
        <v>43</v>
      </c>
      <c r="R125" s="86">
        <f t="shared" si="16"/>
        <v>10.895000000000001</v>
      </c>
      <c r="S125" s="86">
        <f t="shared" si="17"/>
        <v>11.395000000000001</v>
      </c>
      <c r="T125" s="79">
        <f t="shared" si="18"/>
        <v>161</v>
      </c>
      <c r="U125" s="120">
        <f t="shared" si="19"/>
        <v>25.099</v>
      </c>
    </row>
    <row r="126" spans="1:21" ht="15.75" customHeight="1" thickBot="1">
      <c r="A126" s="17" t="s">
        <v>171</v>
      </c>
      <c r="B126" s="83">
        <v>32</v>
      </c>
      <c r="C126" s="86">
        <v>7.167</v>
      </c>
      <c r="D126" s="86">
        <v>8.037</v>
      </c>
      <c r="E126" s="79">
        <v>134</v>
      </c>
      <c r="F126" s="86">
        <v>11.454</v>
      </c>
      <c r="G126" s="83">
        <v>4</v>
      </c>
      <c r="H126" s="86">
        <v>1.181</v>
      </c>
      <c r="I126" s="86">
        <v>0.35</v>
      </c>
      <c r="J126" s="79">
        <v>4</v>
      </c>
      <c r="K126" s="86">
        <v>1.181</v>
      </c>
      <c r="L126" s="83">
        <v>0</v>
      </c>
      <c r="M126" s="86">
        <v>0</v>
      </c>
      <c r="N126" s="86">
        <v>0</v>
      </c>
      <c r="O126" s="79">
        <v>0</v>
      </c>
      <c r="P126" s="86">
        <v>0</v>
      </c>
      <c r="Q126" s="83">
        <f t="shared" si="15"/>
        <v>36</v>
      </c>
      <c r="R126" s="86">
        <f t="shared" si="16"/>
        <v>8.347999999999999</v>
      </c>
      <c r="S126" s="86">
        <f t="shared" si="17"/>
        <v>8.387</v>
      </c>
      <c r="T126" s="79">
        <f t="shared" si="18"/>
        <v>138</v>
      </c>
      <c r="U126" s="120">
        <f t="shared" si="19"/>
        <v>12.635000000000002</v>
      </c>
    </row>
    <row r="127" spans="1:21" ht="15.75" customHeight="1" thickBot="1">
      <c r="A127" s="17" t="s">
        <v>139</v>
      </c>
      <c r="B127" s="83">
        <v>0</v>
      </c>
      <c r="C127" s="86">
        <v>0</v>
      </c>
      <c r="D127" s="86">
        <v>0</v>
      </c>
      <c r="E127" s="79">
        <v>0</v>
      </c>
      <c r="F127" s="86">
        <v>0</v>
      </c>
      <c r="G127" s="83">
        <v>0</v>
      </c>
      <c r="H127" s="86">
        <v>0</v>
      </c>
      <c r="I127" s="86">
        <v>0</v>
      </c>
      <c r="J127" s="79">
        <v>0</v>
      </c>
      <c r="K127" s="86">
        <v>0</v>
      </c>
      <c r="L127" s="83">
        <v>0</v>
      </c>
      <c r="M127" s="86">
        <v>0</v>
      </c>
      <c r="N127" s="86">
        <v>0</v>
      </c>
      <c r="O127" s="79">
        <v>0</v>
      </c>
      <c r="P127" s="86">
        <v>0</v>
      </c>
      <c r="Q127" s="83">
        <f t="shared" si="15"/>
        <v>0</v>
      </c>
      <c r="R127" s="86">
        <f t="shared" si="16"/>
        <v>0</v>
      </c>
      <c r="S127" s="86">
        <f t="shared" si="17"/>
        <v>0</v>
      </c>
      <c r="T127" s="79">
        <f t="shared" si="18"/>
        <v>0</v>
      </c>
      <c r="U127" s="120">
        <f t="shared" si="19"/>
        <v>0</v>
      </c>
    </row>
    <row r="128" spans="1:21" ht="15.75" customHeight="1" thickBot="1">
      <c r="A128" s="17" t="s">
        <v>140</v>
      </c>
      <c r="B128" s="83">
        <v>0</v>
      </c>
      <c r="C128" s="86">
        <v>0</v>
      </c>
      <c r="D128" s="86">
        <v>0</v>
      </c>
      <c r="E128" s="79">
        <v>0</v>
      </c>
      <c r="F128" s="86">
        <v>0</v>
      </c>
      <c r="G128" s="83">
        <v>0</v>
      </c>
      <c r="H128" s="86">
        <v>0</v>
      </c>
      <c r="I128" s="86">
        <v>0</v>
      </c>
      <c r="J128" s="79">
        <v>0</v>
      </c>
      <c r="K128" s="86">
        <v>0</v>
      </c>
      <c r="L128" s="83">
        <v>0</v>
      </c>
      <c r="M128" s="86">
        <v>0</v>
      </c>
      <c r="N128" s="86">
        <v>0</v>
      </c>
      <c r="O128" s="79">
        <v>0</v>
      </c>
      <c r="P128" s="86">
        <v>0</v>
      </c>
      <c r="Q128" s="83">
        <f t="shared" si="15"/>
        <v>0</v>
      </c>
      <c r="R128" s="86">
        <f t="shared" si="16"/>
        <v>0</v>
      </c>
      <c r="S128" s="86">
        <f t="shared" si="17"/>
        <v>0</v>
      </c>
      <c r="T128" s="79">
        <f t="shared" si="18"/>
        <v>0</v>
      </c>
      <c r="U128" s="120">
        <f t="shared" si="19"/>
        <v>0</v>
      </c>
    </row>
    <row r="129" spans="1:21" ht="15.75" customHeight="1" thickBot="1">
      <c r="A129" s="17" t="s">
        <v>141</v>
      </c>
      <c r="B129" s="83">
        <v>0</v>
      </c>
      <c r="C129" s="86">
        <v>0</v>
      </c>
      <c r="D129" s="86">
        <v>0</v>
      </c>
      <c r="E129" s="79">
        <v>0</v>
      </c>
      <c r="F129" s="86">
        <v>0</v>
      </c>
      <c r="G129" s="83">
        <v>0</v>
      </c>
      <c r="H129" s="86">
        <v>0</v>
      </c>
      <c r="I129" s="86">
        <v>0</v>
      </c>
      <c r="J129" s="79">
        <v>0</v>
      </c>
      <c r="K129" s="86">
        <v>0</v>
      </c>
      <c r="L129" s="83">
        <v>0</v>
      </c>
      <c r="M129" s="86">
        <v>0</v>
      </c>
      <c r="N129" s="86">
        <v>0</v>
      </c>
      <c r="O129" s="79">
        <v>0</v>
      </c>
      <c r="P129" s="86">
        <v>0</v>
      </c>
      <c r="Q129" s="83">
        <f t="shared" si="15"/>
        <v>0</v>
      </c>
      <c r="R129" s="86">
        <f t="shared" si="16"/>
        <v>0</v>
      </c>
      <c r="S129" s="86">
        <f t="shared" si="17"/>
        <v>0</v>
      </c>
      <c r="T129" s="79">
        <f t="shared" si="18"/>
        <v>0</v>
      </c>
      <c r="U129" s="120">
        <f t="shared" si="19"/>
        <v>0</v>
      </c>
    </row>
    <row r="130" spans="1:21" ht="15.75" customHeight="1" thickBot="1">
      <c r="A130" s="17" t="s">
        <v>142</v>
      </c>
      <c r="B130" s="83">
        <v>0</v>
      </c>
      <c r="C130" s="86">
        <v>0</v>
      </c>
      <c r="D130" s="86">
        <v>0</v>
      </c>
      <c r="E130" s="79">
        <v>0</v>
      </c>
      <c r="F130" s="86">
        <v>0</v>
      </c>
      <c r="G130" s="83">
        <v>0</v>
      </c>
      <c r="H130" s="86">
        <v>0</v>
      </c>
      <c r="I130" s="86">
        <v>0</v>
      </c>
      <c r="J130" s="79">
        <v>0</v>
      </c>
      <c r="K130" s="86">
        <v>0</v>
      </c>
      <c r="L130" s="83">
        <v>0</v>
      </c>
      <c r="M130" s="86">
        <v>0</v>
      </c>
      <c r="N130" s="86">
        <v>0</v>
      </c>
      <c r="O130" s="79">
        <v>0</v>
      </c>
      <c r="P130" s="86">
        <v>0</v>
      </c>
      <c r="Q130" s="83">
        <f t="shared" si="15"/>
        <v>0</v>
      </c>
      <c r="R130" s="86">
        <f t="shared" si="16"/>
        <v>0</v>
      </c>
      <c r="S130" s="86">
        <f t="shared" si="17"/>
        <v>0</v>
      </c>
      <c r="T130" s="79">
        <f t="shared" si="18"/>
        <v>0</v>
      </c>
      <c r="U130" s="120">
        <f t="shared" si="19"/>
        <v>0</v>
      </c>
    </row>
    <row r="131" spans="1:21" ht="15.75" customHeight="1" thickBot="1">
      <c r="A131" s="17" t="s">
        <v>143</v>
      </c>
      <c r="B131" s="83">
        <v>0</v>
      </c>
      <c r="C131" s="86">
        <v>0</v>
      </c>
      <c r="D131" s="86">
        <v>0</v>
      </c>
      <c r="E131" s="79">
        <v>0</v>
      </c>
      <c r="F131" s="86">
        <v>0</v>
      </c>
      <c r="G131" s="83">
        <v>0</v>
      </c>
      <c r="H131" s="86">
        <v>0</v>
      </c>
      <c r="I131" s="86">
        <v>0</v>
      </c>
      <c r="J131" s="79">
        <v>0</v>
      </c>
      <c r="K131" s="86">
        <v>0</v>
      </c>
      <c r="L131" s="83">
        <v>0</v>
      </c>
      <c r="M131" s="86">
        <v>0</v>
      </c>
      <c r="N131" s="86">
        <v>0</v>
      </c>
      <c r="O131" s="79">
        <v>0</v>
      </c>
      <c r="P131" s="86">
        <v>0</v>
      </c>
      <c r="Q131" s="83">
        <f t="shared" si="15"/>
        <v>0</v>
      </c>
      <c r="R131" s="86">
        <f t="shared" si="16"/>
        <v>0</v>
      </c>
      <c r="S131" s="86">
        <f t="shared" si="17"/>
        <v>0</v>
      </c>
      <c r="T131" s="79">
        <f t="shared" si="18"/>
        <v>0</v>
      </c>
      <c r="U131" s="120">
        <f t="shared" si="19"/>
        <v>0</v>
      </c>
    </row>
    <row r="132" spans="1:21" ht="15.75" customHeight="1" thickBot="1">
      <c r="A132" s="17" t="s">
        <v>144</v>
      </c>
      <c r="B132" s="83">
        <v>0</v>
      </c>
      <c r="C132" s="86">
        <v>0</v>
      </c>
      <c r="D132" s="86">
        <v>0</v>
      </c>
      <c r="E132" s="79">
        <v>0</v>
      </c>
      <c r="F132" s="86">
        <v>0</v>
      </c>
      <c r="G132" s="83">
        <v>0</v>
      </c>
      <c r="H132" s="86">
        <v>0</v>
      </c>
      <c r="I132" s="86">
        <v>0</v>
      </c>
      <c r="J132" s="79">
        <v>0</v>
      </c>
      <c r="K132" s="86">
        <v>0</v>
      </c>
      <c r="L132" s="83">
        <v>0</v>
      </c>
      <c r="M132" s="86">
        <v>0</v>
      </c>
      <c r="N132" s="86">
        <v>0</v>
      </c>
      <c r="O132" s="79">
        <v>0</v>
      </c>
      <c r="P132" s="86">
        <v>0</v>
      </c>
      <c r="Q132" s="83">
        <f t="shared" si="15"/>
        <v>0</v>
      </c>
      <c r="R132" s="86">
        <f t="shared" si="16"/>
        <v>0</v>
      </c>
      <c r="S132" s="86">
        <f t="shared" si="17"/>
        <v>0</v>
      </c>
      <c r="T132" s="79">
        <f t="shared" si="18"/>
        <v>0</v>
      </c>
      <c r="U132" s="120">
        <f t="shared" si="19"/>
        <v>0</v>
      </c>
    </row>
    <row r="133" spans="1:21" ht="15.75" customHeight="1" thickBot="1">
      <c r="A133" s="17" t="s">
        <v>53</v>
      </c>
      <c r="B133" s="83">
        <v>0</v>
      </c>
      <c r="C133" s="86">
        <v>0</v>
      </c>
      <c r="D133" s="86">
        <v>0.495</v>
      </c>
      <c r="E133" s="79">
        <v>61</v>
      </c>
      <c r="F133" s="86">
        <v>3.548</v>
      </c>
      <c r="G133" s="83">
        <v>4</v>
      </c>
      <c r="H133" s="86">
        <v>2.657</v>
      </c>
      <c r="I133" s="86">
        <v>5.762</v>
      </c>
      <c r="J133" s="79">
        <v>284</v>
      </c>
      <c r="K133" s="86">
        <v>34.137</v>
      </c>
      <c r="L133" s="83">
        <v>0</v>
      </c>
      <c r="M133" s="86">
        <v>0</v>
      </c>
      <c r="N133" s="86">
        <v>0</v>
      </c>
      <c r="O133" s="79">
        <v>0</v>
      </c>
      <c r="P133" s="86">
        <v>0</v>
      </c>
      <c r="Q133" s="83">
        <f t="shared" si="15"/>
        <v>4</v>
      </c>
      <c r="R133" s="86">
        <f t="shared" si="16"/>
        <v>2.657</v>
      </c>
      <c r="S133" s="86">
        <f t="shared" si="17"/>
        <v>6.257</v>
      </c>
      <c r="T133" s="79">
        <f t="shared" si="18"/>
        <v>345</v>
      </c>
      <c r="U133" s="120">
        <f t="shared" si="19"/>
        <v>37.685</v>
      </c>
    </row>
    <row r="134" spans="1:21" ht="15.75" customHeight="1" thickBot="1">
      <c r="A134" s="17" t="s">
        <v>58</v>
      </c>
      <c r="B134" s="83">
        <v>62</v>
      </c>
      <c r="C134" s="86">
        <v>41.17</v>
      </c>
      <c r="D134" s="86">
        <v>13.899999999999999</v>
      </c>
      <c r="E134" s="79">
        <v>167</v>
      </c>
      <c r="F134" s="86">
        <v>88.595</v>
      </c>
      <c r="G134" s="83">
        <v>14</v>
      </c>
      <c r="H134" s="86">
        <v>10.659</v>
      </c>
      <c r="I134" s="86">
        <v>5.255999999999999</v>
      </c>
      <c r="J134" s="79">
        <v>16</v>
      </c>
      <c r="K134" s="86">
        <v>24.389</v>
      </c>
      <c r="L134" s="83">
        <v>2</v>
      </c>
      <c r="M134" s="86">
        <v>8.433</v>
      </c>
      <c r="N134" s="86">
        <v>1.199</v>
      </c>
      <c r="O134" s="79">
        <v>3</v>
      </c>
      <c r="P134" s="86">
        <v>5.271</v>
      </c>
      <c r="Q134" s="83">
        <f t="shared" si="15"/>
        <v>78</v>
      </c>
      <c r="R134" s="86">
        <f t="shared" si="16"/>
        <v>60.262</v>
      </c>
      <c r="S134" s="86">
        <f t="shared" si="17"/>
        <v>20.355</v>
      </c>
      <c r="T134" s="79">
        <f t="shared" si="18"/>
        <v>186</v>
      </c>
      <c r="U134" s="120">
        <f t="shared" si="19"/>
        <v>118.255</v>
      </c>
    </row>
    <row r="135" spans="1:21" ht="15.75" customHeight="1" thickBot="1">
      <c r="A135" s="17" t="s">
        <v>150</v>
      </c>
      <c r="B135" s="83">
        <v>0</v>
      </c>
      <c r="C135" s="86">
        <v>0</v>
      </c>
      <c r="D135" s="86">
        <v>0</v>
      </c>
      <c r="E135" s="79">
        <v>0</v>
      </c>
      <c r="F135" s="86">
        <v>0</v>
      </c>
      <c r="G135" s="83">
        <v>0</v>
      </c>
      <c r="H135" s="86">
        <v>0</v>
      </c>
      <c r="I135" s="86">
        <v>0</v>
      </c>
      <c r="J135" s="79">
        <v>0</v>
      </c>
      <c r="K135" s="86">
        <v>0</v>
      </c>
      <c r="L135" s="83">
        <v>0</v>
      </c>
      <c r="M135" s="86">
        <v>0</v>
      </c>
      <c r="N135" s="86">
        <v>0</v>
      </c>
      <c r="O135" s="79">
        <v>0</v>
      </c>
      <c r="P135" s="86">
        <v>0</v>
      </c>
      <c r="Q135" s="83">
        <f t="shared" si="15"/>
        <v>0</v>
      </c>
      <c r="R135" s="86">
        <f t="shared" si="16"/>
        <v>0</v>
      </c>
      <c r="S135" s="86">
        <f t="shared" si="17"/>
        <v>0</v>
      </c>
      <c r="T135" s="79">
        <f t="shared" si="18"/>
        <v>0</v>
      </c>
      <c r="U135" s="120">
        <f t="shared" si="19"/>
        <v>0</v>
      </c>
    </row>
    <row r="136" spans="1:21" ht="15.75" customHeight="1" thickBot="1">
      <c r="A136" s="17" t="s">
        <v>63</v>
      </c>
      <c r="B136" s="83">
        <v>10</v>
      </c>
      <c r="C136" s="86">
        <v>3.129</v>
      </c>
      <c r="D136" s="86">
        <v>5.323</v>
      </c>
      <c r="E136" s="79">
        <v>125</v>
      </c>
      <c r="F136" s="86">
        <v>25.701</v>
      </c>
      <c r="G136" s="83">
        <v>0</v>
      </c>
      <c r="H136" s="86">
        <v>0</v>
      </c>
      <c r="I136" s="86">
        <v>0.022</v>
      </c>
      <c r="J136" s="79">
        <v>8</v>
      </c>
      <c r="K136" s="86">
        <v>2.333</v>
      </c>
      <c r="L136" s="83">
        <v>0</v>
      </c>
      <c r="M136" s="86">
        <v>0</v>
      </c>
      <c r="N136" s="86">
        <v>0</v>
      </c>
      <c r="O136" s="79">
        <v>0</v>
      </c>
      <c r="P136" s="86">
        <v>0</v>
      </c>
      <c r="Q136" s="83">
        <f t="shared" si="15"/>
        <v>10</v>
      </c>
      <c r="R136" s="86">
        <f t="shared" si="16"/>
        <v>3.129</v>
      </c>
      <c r="S136" s="86">
        <f t="shared" si="17"/>
        <v>5.345000000000001</v>
      </c>
      <c r="T136" s="79">
        <f t="shared" si="18"/>
        <v>133</v>
      </c>
      <c r="U136" s="120">
        <f t="shared" si="19"/>
        <v>28.034</v>
      </c>
    </row>
    <row r="137" spans="1:21" ht="15.75" customHeight="1" thickBot="1">
      <c r="A137" s="17" t="s">
        <v>117</v>
      </c>
      <c r="B137" s="83">
        <v>0</v>
      </c>
      <c r="C137" s="86">
        <v>0</v>
      </c>
      <c r="D137" s="86">
        <v>0.062</v>
      </c>
      <c r="E137" s="79">
        <v>79</v>
      </c>
      <c r="F137" s="86">
        <v>0.447</v>
      </c>
      <c r="G137" s="83">
        <v>0</v>
      </c>
      <c r="H137" s="86">
        <v>0</v>
      </c>
      <c r="I137" s="86">
        <v>0</v>
      </c>
      <c r="J137" s="79">
        <v>0</v>
      </c>
      <c r="K137" s="86">
        <v>0</v>
      </c>
      <c r="L137" s="83">
        <v>0</v>
      </c>
      <c r="M137" s="86">
        <v>0</v>
      </c>
      <c r="N137" s="86">
        <v>0</v>
      </c>
      <c r="O137" s="79">
        <v>0</v>
      </c>
      <c r="P137" s="86">
        <v>0</v>
      </c>
      <c r="Q137" s="83">
        <f t="shared" si="15"/>
        <v>0</v>
      </c>
      <c r="R137" s="86">
        <f t="shared" si="16"/>
        <v>0</v>
      </c>
      <c r="S137" s="86">
        <f t="shared" si="17"/>
        <v>0.062</v>
      </c>
      <c r="T137" s="79">
        <f t="shared" si="18"/>
        <v>79</v>
      </c>
      <c r="U137" s="120">
        <f t="shared" si="19"/>
        <v>0.447</v>
      </c>
    </row>
    <row r="138" spans="1:21" ht="15.75" customHeight="1" thickBot="1">
      <c r="A138" s="17" t="s">
        <v>172</v>
      </c>
      <c r="B138" s="83">
        <v>58</v>
      </c>
      <c r="C138" s="86">
        <v>9.406</v>
      </c>
      <c r="D138" s="86">
        <v>9.259</v>
      </c>
      <c r="E138" s="79">
        <v>199</v>
      </c>
      <c r="F138" s="86">
        <v>28.186</v>
      </c>
      <c r="G138" s="83">
        <v>3</v>
      </c>
      <c r="H138" s="86">
        <v>1.103</v>
      </c>
      <c r="I138" s="86">
        <v>0.105</v>
      </c>
      <c r="J138" s="79">
        <v>6</v>
      </c>
      <c r="K138" s="86">
        <v>2.024</v>
      </c>
      <c r="L138" s="83">
        <v>0</v>
      </c>
      <c r="M138" s="86">
        <v>0</v>
      </c>
      <c r="N138" s="86">
        <v>0</v>
      </c>
      <c r="O138" s="79">
        <v>0</v>
      </c>
      <c r="P138" s="86">
        <v>0</v>
      </c>
      <c r="Q138" s="83">
        <f t="shared" si="15"/>
        <v>61</v>
      </c>
      <c r="R138" s="86">
        <f t="shared" si="16"/>
        <v>10.509</v>
      </c>
      <c r="S138" s="86">
        <f t="shared" si="17"/>
        <v>9.364</v>
      </c>
      <c r="T138" s="79">
        <f t="shared" si="18"/>
        <v>205</v>
      </c>
      <c r="U138" s="120">
        <f t="shared" si="19"/>
        <v>30.21</v>
      </c>
    </row>
    <row r="139" spans="1:21" ht="15.75" customHeight="1" thickBot="1">
      <c r="A139" s="17" t="s">
        <v>72</v>
      </c>
      <c r="B139" s="83">
        <v>0</v>
      </c>
      <c r="C139" s="86">
        <v>0</v>
      </c>
      <c r="D139" s="86">
        <v>0.023</v>
      </c>
      <c r="E139" s="79">
        <v>48</v>
      </c>
      <c r="F139" s="86">
        <v>2.312</v>
      </c>
      <c r="G139" s="83">
        <v>0</v>
      </c>
      <c r="H139" s="86">
        <v>0</v>
      </c>
      <c r="I139" s="86">
        <v>0</v>
      </c>
      <c r="J139" s="79">
        <v>0</v>
      </c>
      <c r="K139" s="86">
        <v>0</v>
      </c>
      <c r="L139" s="83">
        <v>0</v>
      </c>
      <c r="M139" s="86">
        <v>0</v>
      </c>
      <c r="N139" s="86">
        <v>0</v>
      </c>
      <c r="O139" s="79">
        <v>0</v>
      </c>
      <c r="P139" s="86">
        <v>0</v>
      </c>
      <c r="Q139" s="83">
        <f t="shared" si="15"/>
        <v>0</v>
      </c>
      <c r="R139" s="86">
        <f t="shared" si="16"/>
        <v>0</v>
      </c>
      <c r="S139" s="86">
        <f t="shared" si="17"/>
        <v>0.023</v>
      </c>
      <c r="T139" s="79">
        <f t="shared" si="18"/>
        <v>48</v>
      </c>
      <c r="U139" s="120">
        <f t="shared" si="19"/>
        <v>2.312</v>
      </c>
    </row>
    <row r="140" spans="1:21" ht="15.75" customHeight="1" thickBot="1">
      <c r="A140" s="17" t="s">
        <v>120</v>
      </c>
      <c r="B140" s="83">
        <v>27</v>
      </c>
      <c r="C140" s="86">
        <v>6.986</v>
      </c>
      <c r="D140" s="86">
        <v>3.992</v>
      </c>
      <c r="E140" s="79">
        <v>208</v>
      </c>
      <c r="F140" s="86">
        <v>63.872</v>
      </c>
      <c r="G140" s="83">
        <v>0</v>
      </c>
      <c r="H140" s="86">
        <v>0</v>
      </c>
      <c r="I140" s="86">
        <v>0</v>
      </c>
      <c r="J140" s="79">
        <v>0</v>
      </c>
      <c r="K140" s="86">
        <v>0</v>
      </c>
      <c r="L140" s="83">
        <v>0</v>
      </c>
      <c r="M140" s="86">
        <v>0</v>
      </c>
      <c r="N140" s="86">
        <v>0</v>
      </c>
      <c r="O140" s="79">
        <v>0</v>
      </c>
      <c r="P140" s="86">
        <v>0</v>
      </c>
      <c r="Q140" s="83">
        <f t="shared" si="15"/>
        <v>27</v>
      </c>
      <c r="R140" s="86">
        <f t="shared" si="16"/>
        <v>6.986</v>
      </c>
      <c r="S140" s="86">
        <f t="shared" si="17"/>
        <v>3.992</v>
      </c>
      <c r="T140" s="79">
        <f t="shared" si="18"/>
        <v>208</v>
      </c>
      <c r="U140" s="120">
        <f t="shared" si="19"/>
        <v>63.872</v>
      </c>
    </row>
    <row r="141" spans="1:21" ht="15.75" customHeight="1" thickBot="1">
      <c r="A141" s="17" t="s">
        <v>173</v>
      </c>
      <c r="B141" s="83">
        <v>143</v>
      </c>
      <c r="C141" s="86">
        <v>28.422</v>
      </c>
      <c r="D141" s="86">
        <v>34.370000000000005</v>
      </c>
      <c r="E141" s="79">
        <v>559</v>
      </c>
      <c r="F141" s="86">
        <v>75.98</v>
      </c>
      <c r="G141" s="83">
        <v>38</v>
      </c>
      <c r="H141" s="86">
        <v>8.248</v>
      </c>
      <c r="I141" s="86">
        <v>8.197</v>
      </c>
      <c r="J141" s="79">
        <v>141</v>
      </c>
      <c r="K141" s="86">
        <v>29.25</v>
      </c>
      <c r="L141" s="83">
        <v>8</v>
      </c>
      <c r="M141" s="86">
        <v>10.488000000000001</v>
      </c>
      <c r="N141" s="86">
        <v>4.985</v>
      </c>
      <c r="O141" s="79">
        <v>23</v>
      </c>
      <c r="P141" s="86">
        <v>26.952</v>
      </c>
      <c r="Q141" s="83">
        <f t="shared" si="15"/>
        <v>189</v>
      </c>
      <c r="R141" s="86">
        <f t="shared" si="16"/>
        <v>47.158</v>
      </c>
      <c r="S141" s="86">
        <f t="shared" si="17"/>
        <v>47.55200000000001</v>
      </c>
      <c r="T141" s="79">
        <f t="shared" si="18"/>
        <v>723</v>
      </c>
      <c r="U141" s="120">
        <f t="shared" si="19"/>
        <v>132.18200000000002</v>
      </c>
    </row>
    <row r="142" spans="1:21" ht="15.75" customHeight="1" thickBot="1">
      <c r="A142" s="17" t="s">
        <v>81</v>
      </c>
      <c r="B142" s="83">
        <v>245</v>
      </c>
      <c r="C142" s="86">
        <v>29.411</v>
      </c>
      <c r="D142" s="86">
        <v>29.868000000000002</v>
      </c>
      <c r="E142" s="79">
        <v>588</v>
      </c>
      <c r="F142" s="86">
        <v>55.979</v>
      </c>
      <c r="G142" s="83">
        <v>3</v>
      </c>
      <c r="H142" s="86">
        <v>0.885</v>
      </c>
      <c r="I142" s="86">
        <v>1.29</v>
      </c>
      <c r="J142" s="79">
        <v>23</v>
      </c>
      <c r="K142" s="86">
        <v>5.291</v>
      </c>
      <c r="L142" s="83">
        <v>0</v>
      </c>
      <c r="M142" s="86">
        <v>0</v>
      </c>
      <c r="N142" s="86">
        <v>0</v>
      </c>
      <c r="O142" s="79">
        <v>0</v>
      </c>
      <c r="P142" s="86">
        <v>0</v>
      </c>
      <c r="Q142" s="83">
        <f t="shared" si="15"/>
        <v>248</v>
      </c>
      <c r="R142" s="86">
        <f t="shared" si="16"/>
        <v>30.296000000000003</v>
      </c>
      <c r="S142" s="86">
        <f t="shared" si="17"/>
        <v>31.158</v>
      </c>
      <c r="T142" s="79">
        <f t="shared" si="18"/>
        <v>611</v>
      </c>
      <c r="U142" s="120">
        <f t="shared" si="19"/>
        <v>61.269999999999996</v>
      </c>
    </row>
    <row r="143" spans="1:21" ht="15.75" customHeight="1" thickBot="1">
      <c r="A143" s="17" t="s">
        <v>85</v>
      </c>
      <c r="B143" s="83">
        <v>400</v>
      </c>
      <c r="C143" s="86">
        <v>99.62299999999999</v>
      </c>
      <c r="D143" s="86">
        <v>79.801</v>
      </c>
      <c r="E143" s="79">
        <v>804</v>
      </c>
      <c r="F143" s="86">
        <v>166.977</v>
      </c>
      <c r="G143" s="83">
        <v>0</v>
      </c>
      <c r="H143" s="86">
        <v>0</v>
      </c>
      <c r="I143" s="86">
        <v>0.05</v>
      </c>
      <c r="J143" s="79">
        <v>1</v>
      </c>
      <c r="K143" s="86">
        <v>0.178</v>
      </c>
      <c r="L143" s="83">
        <v>0</v>
      </c>
      <c r="M143" s="86">
        <v>0</v>
      </c>
      <c r="N143" s="86">
        <v>0</v>
      </c>
      <c r="O143" s="79">
        <v>0</v>
      </c>
      <c r="P143" s="86">
        <v>0</v>
      </c>
      <c r="Q143" s="83">
        <f t="shared" si="15"/>
        <v>400</v>
      </c>
      <c r="R143" s="86">
        <f t="shared" si="16"/>
        <v>99.62299999999999</v>
      </c>
      <c r="S143" s="86">
        <f t="shared" si="17"/>
        <v>79.851</v>
      </c>
      <c r="T143" s="79">
        <f t="shared" si="18"/>
        <v>805</v>
      </c>
      <c r="U143" s="120">
        <f t="shared" si="19"/>
        <v>167.155</v>
      </c>
    </row>
    <row r="144" spans="1:21" ht="15.75" customHeight="1" thickBot="1">
      <c r="A144" s="17" t="s">
        <v>89</v>
      </c>
      <c r="B144" s="83">
        <v>3196</v>
      </c>
      <c r="C144" s="86">
        <v>498.48299999999995</v>
      </c>
      <c r="D144" s="86">
        <v>544.86</v>
      </c>
      <c r="E144" s="79">
        <v>7734</v>
      </c>
      <c r="F144" s="86">
        <v>1036.443</v>
      </c>
      <c r="G144" s="83">
        <v>284</v>
      </c>
      <c r="H144" s="86">
        <v>122.55499999999999</v>
      </c>
      <c r="I144" s="86">
        <v>73.38600000000001</v>
      </c>
      <c r="J144" s="79">
        <v>646</v>
      </c>
      <c r="K144" s="86">
        <v>273.73</v>
      </c>
      <c r="L144" s="83">
        <v>25</v>
      </c>
      <c r="M144" s="86">
        <v>41.260999999999996</v>
      </c>
      <c r="N144" s="86">
        <v>22.545</v>
      </c>
      <c r="O144" s="79">
        <v>35</v>
      </c>
      <c r="P144" s="86">
        <v>63.705</v>
      </c>
      <c r="Q144" s="83">
        <f t="shared" si="15"/>
        <v>3505</v>
      </c>
      <c r="R144" s="86">
        <f t="shared" si="16"/>
        <v>662.2989999999999</v>
      </c>
      <c r="S144" s="86">
        <f t="shared" si="17"/>
        <v>640.7909999999999</v>
      </c>
      <c r="T144" s="79">
        <f t="shared" si="18"/>
        <v>8415</v>
      </c>
      <c r="U144" s="120">
        <f t="shared" si="19"/>
        <v>1373.878</v>
      </c>
    </row>
    <row r="145" spans="1:21" ht="15.75" customHeight="1" thickBot="1">
      <c r="A145" s="17" t="s">
        <v>123</v>
      </c>
      <c r="B145" s="83">
        <v>0</v>
      </c>
      <c r="C145" s="86">
        <v>0</v>
      </c>
      <c r="D145" s="86">
        <v>0</v>
      </c>
      <c r="E145" s="79">
        <v>0</v>
      </c>
      <c r="F145" s="86">
        <v>0</v>
      </c>
      <c r="G145" s="83">
        <v>0</v>
      </c>
      <c r="H145" s="86">
        <v>0</v>
      </c>
      <c r="I145" s="86">
        <v>0</v>
      </c>
      <c r="J145" s="79">
        <v>0</v>
      </c>
      <c r="K145" s="86">
        <v>0</v>
      </c>
      <c r="L145" s="83">
        <v>0</v>
      </c>
      <c r="M145" s="86">
        <v>0</v>
      </c>
      <c r="N145" s="86">
        <v>0</v>
      </c>
      <c r="O145" s="79">
        <v>0</v>
      </c>
      <c r="P145" s="86">
        <v>0</v>
      </c>
      <c r="Q145" s="83">
        <f t="shared" si="15"/>
        <v>0</v>
      </c>
      <c r="R145" s="86">
        <f t="shared" si="16"/>
        <v>0</v>
      </c>
      <c r="S145" s="86">
        <f t="shared" si="17"/>
        <v>0</v>
      </c>
      <c r="T145" s="79">
        <f t="shared" si="18"/>
        <v>0</v>
      </c>
      <c r="U145" s="120">
        <f t="shared" si="19"/>
        <v>0</v>
      </c>
    </row>
    <row r="146" spans="1:21" ht="15.75" customHeight="1" thickBot="1">
      <c r="A146" s="17" t="s">
        <v>126</v>
      </c>
      <c r="B146" s="83">
        <v>0</v>
      </c>
      <c r="C146" s="86">
        <v>0</v>
      </c>
      <c r="D146" s="86">
        <v>0</v>
      </c>
      <c r="E146" s="79">
        <v>0</v>
      </c>
      <c r="F146" s="86">
        <v>0</v>
      </c>
      <c r="G146" s="83">
        <v>0</v>
      </c>
      <c r="H146" s="86">
        <v>0</v>
      </c>
      <c r="I146" s="86">
        <v>0</v>
      </c>
      <c r="J146" s="79">
        <v>0</v>
      </c>
      <c r="K146" s="86">
        <v>0</v>
      </c>
      <c r="L146" s="83">
        <v>0</v>
      </c>
      <c r="M146" s="86">
        <v>0</v>
      </c>
      <c r="N146" s="86">
        <v>0</v>
      </c>
      <c r="O146" s="79">
        <v>0</v>
      </c>
      <c r="P146" s="86">
        <v>0</v>
      </c>
      <c r="Q146" s="83">
        <f t="shared" si="15"/>
        <v>0</v>
      </c>
      <c r="R146" s="86">
        <f t="shared" si="16"/>
        <v>0</v>
      </c>
      <c r="S146" s="86">
        <f t="shared" si="17"/>
        <v>0</v>
      </c>
      <c r="T146" s="79">
        <f t="shared" si="18"/>
        <v>0</v>
      </c>
      <c r="U146" s="120">
        <f t="shared" si="19"/>
        <v>0</v>
      </c>
    </row>
    <row r="147" spans="1:21" ht="15.75" customHeight="1" thickBot="1">
      <c r="A147" s="17" t="s">
        <v>93</v>
      </c>
      <c r="B147" s="83">
        <v>237</v>
      </c>
      <c r="C147" s="86">
        <v>37.286</v>
      </c>
      <c r="D147" s="86">
        <v>30.694000000000003</v>
      </c>
      <c r="E147" s="79">
        <v>611</v>
      </c>
      <c r="F147" s="86">
        <v>86.825</v>
      </c>
      <c r="G147" s="83">
        <v>57</v>
      </c>
      <c r="H147" s="86">
        <v>14.919</v>
      </c>
      <c r="I147" s="86">
        <v>16.911</v>
      </c>
      <c r="J147" s="79">
        <v>97</v>
      </c>
      <c r="K147" s="86">
        <v>44.222</v>
      </c>
      <c r="L147" s="83">
        <v>10</v>
      </c>
      <c r="M147" s="86">
        <v>3.709</v>
      </c>
      <c r="N147" s="86">
        <v>3.79</v>
      </c>
      <c r="O147" s="79">
        <v>14</v>
      </c>
      <c r="P147" s="86">
        <v>23.546</v>
      </c>
      <c r="Q147" s="83">
        <f t="shared" si="15"/>
        <v>304</v>
      </c>
      <c r="R147" s="86">
        <f t="shared" si="16"/>
        <v>55.914</v>
      </c>
      <c r="S147" s="86">
        <f t="shared" si="17"/>
        <v>51.395</v>
      </c>
      <c r="T147" s="79">
        <f t="shared" si="18"/>
        <v>722</v>
      </c>
      <c r="U147" s="120">
        <f t="shared" si="19"/>
        <v>154.593</v>
      </c>
    </row>
    <row r="148" spans="1:21" ht="15.75" customHeight="1" thickBot="1">
      <c r="A148" s="17" t="s">
        <v>129</v>
      </c>
      <c r="B148" s="83">
        <v>0</v>
      </c>
      <c r="C148" s="86">
        <v>0</v>
      </c>
      <c r="D148" s="86">
        <v>0</v>
      </c>
      <c r="E148" s="79">
        <v>0</v>
      </c>
      <c r="F148" s="86">
        <v>0</v>
      </c>
      <c r="G148" s="83">
        <v>0</v>
      </c>
      <c r="H148" s="86">
        <v>0</v>
      </c>
      <c r="I148" s="86">
        <v>0</v>
      </c>
      <c r="J148" s="79">
        <v>0</v>
      </c>
      <c r="K148" s="86">
        <v>0</v>
      </c>
      <c r="L148" s="83">
        <v>0</v>
      </c>
      <c r="M148" s="86">
        <v>0</v>
      </c>
      <c r="N148" s="86">
        <v>0</v>
      </c>
      <c r="O148" s="79">
        <v>0</v>
      </c>
      <c r="P148" s="86">
        <v>0</v>
      </c>
      <c r="Q148" s="83">
        <f t="shared" si="15"/>
        <v>0</v>
      </c>
      <c r="R148" s="86">
        <f t="shared" si="16"/>
        <v>0</v>
      </c>
      <c r="S148" s="86">
        <f t="shared" si="17"/>
        <v>0</v>
      </c>
      <c r="T148" s="79">
        <f t="shared" si="18"/>
        <v>0</v>
      </c>
      <c r="U148" s="120">
        <f t="shared" si="19"/>
        <v>0</v>
      </c>
    </row>
    <row r="149" spans="1:21" ht="15.75" customHeight="1" thickBot="1">
      <c r="A149" s="17" t="s">
        <v>174</v>
      </c>
      <c r="B149" s="83">
        <v>146</v>
      </c>
      <c r="C149" s="86">
        <v>1306.747</v>
      </c>
      <c r="D149" s="86">
        <v>173.703</v>
      </c>
      <c r="E149" s="79">
        <v>595</v>
      </c>
      <c r="F149" s="86">
        <v>303.477</v>
      </c>
      <c r="G149" s="83">
        <v>93</v>
      </c>
      <c r="H149" s="86">
        <v>41.685</v>
      </c>
      <c r="I149" s="86">
        <v>29.38</v>
      </c>
      <c r="J149" s="79">
        <v>127</v>
      </c>
      <c r="K149" s="86">
        <v>71.53</v>
      </c>
      <c r="L149" s="83">
        <v>37</v>
      </c>
      <c r="M149" s="86">
        <v>42.334</v>
      </c>
      <c r="N149" s="86">
        <v>37.914</v>
      </c>
      <c r="O149" s="79">
        <v>22</v>
      </c>
      <c r="P149" s="86">
        <v>58.852</v>
      </c>
      <c r="Q149" s="83">
        <f t="shared" si="15"/>
        <v>276</v>
      </c>
      <c r="R149" s="86">
        <f t="shared" si="16"/>
        <v>1390.766</v>
      </c>
      <c r="S149" s="86">
        <f t="shared" si="17"/>
        <v>240.997</v>
      </c>
      <c r="T149" s="79">
        <f t="shared" si="18"/>
        <v>744</v>
      </c>
      <c r="U149" s="120">
        <f t="shared" si="19"/>
        <v>433.8589999999999</v>
      </c>
    </row>
    <row r="150" spans="1:21" ht="15.75" customHeight="1" thickBot="1">
      <c r="A150" s="17" t="s">
        <v>175</v>
      </c>
      <c r="B150" s="83">
        <v>0</v>
      </c>
      <c r="C150" s="86">
        <v>0</v>
      </c>
      <c r="D150" s="86">
        <v>0</v>
      </c>
      <c r="E150" s="79">
        <v>0</v>
      </c>
      <c r="F150" s="86">
        <v>0</v>
      </c>
      <c r="G150" s="83">
        <v>0</v>
      </c>
      <c r="H150" s="86">
        <v>0</v>
      </c>
      <c r="I150" s="86">
        <v>0</v>
      </c>
      <c r="J150" s="79">
        <v>0</v>
      </c>
      <c r="K150" s="86">
        <v>0</v>
      </c>
      <c r="L150" s="83">
        <v>0</v>
      </c>
      <c r="M150" s="86">
        <v>0</v>
      </c>
      <c r="N150" s="86">
        <v>0</v>
      </c>
      <c r="O150" s="79">
        <v>0</v>
      </c>
      <c r="P150" s="86">
        <v>0</v>
      </c>
      <c r="Q150" s="83">
        <f t="shared" si="15"/>
        <v>0</v>
      </c>
      <c r="R150" s="86">
        <f t="shared" si="16"/>
        <v>0</v>
      </c>
      <c r="S150" s="86">
        <f t="shared" si="17"/>
        <v>0</v>
      </c>
      <c r="T150" s="79">
        <f t="shared" si="18"/>
        <v>0</v>
      </c>
      <c r="U150" s="120">
        <f t="shared" si="19"/>
        <v>0</v>
      </c>
    </row>
    <row r="151" spans="1:21" ht="15.75" customHeight="1" thickBot="1">
      <c r="A151" s="17" t="s">
        <v>100</v>
      </c>
      <c r="B151" s="83">
        <v>31</v>
      </c>
      <c r="C151" s="86">
        <v>4.074</v>
      </c>
      <c r="D151" s="86">
        <v>3.559</v>
      </c>
      <c r="E151" s="79">
        <v>52</v>
      </c>
      <c r="F151" s="86">
        <v>5.949</v>
      </c>
      <c r="G151" s="83">
        <v>9</v>
      </c>
      <c r="H151" s="86">
        <v>2.498</v>
      </c>
      <c r="I151" s="86">
        <v>2.422</v>
      </c>
      <c r="J151" s="79">
        <v>9</v>
      </c>
      <c r="K151" s="86">
        <v>2.498</v>
      </c>
      <c r="L151" s="83">
        <v>0</v>
      </c>
      <c r="M151" s="86">
        <v>0</v>
      </c>
      <c r="N151" s="86">
        <v>0</v>
      </c>
      <c r="O151" s="79">
        <v>0</v>
      </c>
      <c r="P151" s="86">
        <v>0</v>
      </c>
      <c r="Q151" s="83">
        <f t="shared" si="15"/>
        <v>40</v>
      </c>
      <c r="R151" s="86">
        <f t="shared" si="16"/>
        <v>6.572</v>
      </c>
      <c r="S151" s="86">
        <f t="shared" si="17"/>
        <v>5.981</v>
      </c>
      <c r="T151" s="79">
        <f t="shared" si="18"/>
        <v>61</v>
      </c>
      <c r="U151" s="120">
        <f t="shared" si="19"/>
        <v>8.447</v>
      </c>
    </row>
    <row r="152" spans="1:21" ht="15.75" customHeight="1" thickBot="1">
      <c r="A152" s="17" t="s">
        <v>104</v>
      </c>
      <c r="B152" s="83">
        <v>2019</v>
      </c>
      <c r="C152" s="86">
        <v>197.80999999999997</v>
      </c>
      <c r="D152" s="86">
        <v>204.076</v>
      </c>
      <c r="E152" s="79">
        <v>4162</v>
      </c>
      <c r="F152" s="86">
        <v>451.117</v>
      </c>
      <c r="G152" s="83">
        <v>144</v>
      </c>
      <c r="H152" s="86">
        <v>55.260999999999996</v>
      </c>
      <c r="I152" s="86">
        <v>45.32899999999999</v>
      </c>
      <c r="J152" s="79">
        <v>355</v>
      </c>
      <c r="K152" s="86">
        <v>152.47199999999998</v>
      </c>
      <c r="L152" s="83">
        <v>8</v>
      </c>
      <c r="M152" s="86">
        <v>9.052999999999999</v>
      </c>
      <c r="N152" s="86">
        <v>6.7</v>
      </c>
      <c r="O152" s="79">
        <v>7</v>
      </c>
      <c r="P152" s="86">
        <v>9.657</v>
      </c>
      <c r="Q152" s="83">
        <f t="shared" si="15"/>
        <v>2171</v>
      </c>
      <c r="R152" s="86">
        <f t="shared" si="16"/>
        <v>262.12399999999997</v>
      </c>
      <c r="S152" s="86">
        <f t="shared" si="17"/>
        <v>256.10499999999996</v>
      </c>
      <c r="T152" s="79">
        <f t="shared" si="18"/>
        <v>4524</v>
      </c>
      <c r="U152" s="120">
        <f t="shared" si="19"/>
        <v>613.246</v>
      </c>
    </row>
    <row r="153" spans="1:21" ht="15.75" customHeight="1" thickBot="1">
      <c r="A153" s="17" t="s">
        <v>108</v>
      </c>
      <c r="B153" s="83">
        <v>751</v>
      </c>
      <c r="C153" s="86">
        <v>66.323</v>
      </c>
      <c r="D153" s="86">
        <v>62.571</v>
      </c>
      <c r="E153" s="79">
        <v>1236</v>
      </c>
      <c r="F153" s="86">
        <v>164.64300000000003</v>
      </c>
      <c r="G153" s="83">
        <v>0</v>
      </c>
      <c r="H153" s="86">
        <v>0</v>
      </c>
      <c r="I153" s="86">
        <v>0.219</v>
      </c>
      <c r="J153" s="79">
        <v>13</v>
      </c>
      <c r="K153" s="86">
        <v>3.911</v>
      </c>
      <c r="L153" s="83">
        <v>0</v>
      </c>
      <c r="M153" s="86">
        <v>0</v>
      </c>
      <c r="N153" s="86">
        <v>0</v>
      </c>
      <c r="O153" s="79">
        <v>0</v>
      </c>
      <c r="P153" s="86">
        <v>0</v>
      </c>
      <c r="Q153" s="83">
        <f t="shared" si="15"/>
        <v>751</v>
      </c>
      <c r="R153" s="86">
        <f t="shared" si="16"/>
        <v>66.323</v>
      </c>
      <c r="S153" s="86">
        <f t="shared" si="17"/>
        <v>62.79</v>
      </c>
      <c r="T153" s="79">
        <f t="shared" si="18"/>
        <v>1249</v>
      </c>
      <c r="U153" s="120">
        <f t="shared" si="19"/>
        <v>168.55400000000003</v>
      </c>
    </row>
    <row r="154" spans="1:21" ht="15.75" customHeight="1" thickBot="1">
      <c r="A154" s="64" t="s">
        <v>176</v>
      </c>
      <c r="B154" s="83">
        <v>16</v>
      </c>
      <c r="C154" s="86">
        <v>2.659</v>
      </c>
      <c r="D154" s="86">
        <v>1.65</v>
      </c>
      <c r="E154" s="79">
        <v>31</v>
      </c>
      <c r="F154" s="86">
        <v>3.8179999999999996</v>
      </c>
      <c r="G154" s="83">
        <v>16</v>
      </c>
      <c r="H154" s="86">
        <v>6.3149999999999995</v>
      </c>
      <c r="I154" s="86">
        <v>5.302</v>
      </c>
      <c r="J154" s="79">
        <v>27</v>
      </c>
      <c r="K154" s="86">
        <v>9.482000000000001</v>
      </c>
      <c r="L154" s="83">
        <v>0</v>
      </c>
      <c r="M154" s="86">
        <v>0</v>
      </c>
      <c r="N154" s="86">
        <v>0</v>
      </c>
      <c r="O154" s="79">
        <v>1</v>
      </c>
      <c r="P154" s="86">
        <v>0.295</v>
      </c>
      <c r="Q154" s="83">
        <f t="shared" si="15"/>
        <v>32</v>
      </c>
      <c r="R154" s="86">
        <f t="shared" si="16"/>
        <v>8.974</v>
      </c>
      <c r="S154" s="86">
        <f t="shared" si="17"/>
        <v>6.952</v>
      </c>
      <c r="T154" s="79">
        <f t="shared" si="18"/>
        <v>59</v>
      </c>
      <c r="U154" s="120">
        <f t="shared" si="19"/>
        <v>13.595</v>
      </c>
    </row>
    <row r="155" spans="1:21" ht="15.75" customHeight="1" thickBot="1">
      <c r="A155" s="67" t="s">
        <v>6</v>
      </c>
      <c r="B155" s="68">
        <f aca="true" t="shared" si="20" ref="B155:P155">SUM(B117:B154)</f>
        <v>14853</v>
      </c>
      <c r="C155" s="69">
        <f t="shared" si="20"/>
        <v>3328.646</v>
      </c>
      <c r="D155" s="69">
        <f t="shared" si="20"/>
        <v>1881.2970000000003</v>
      </c>
      <c r="E155" s="82">
        <f t="shared" si="20"/>
        <v>35487</v>
      </c>
      <c r="F155" s="69">
        <f t="shared" si="20"/>
        <v>4743.954999999999</v>
      </c>
      <c r="G155" s="68">
        <f t="shared" si="20"/>
        <v>1832</v>
      </c>
      <c r="H155" s="69">
        <f t="shared" si="20"/>
        <v>640.6020000000001</v>
      </c>
      <c r="I155" s="69">
        <f t="shared" si="20"/>
        <v>499.08600000000007</v>
      </c>
      <c r="J155" s="82">
        <f t="shared" si="20"/>
        <v>3439</v>
      </c>
      <c r="K155" s="69">
        <f t="shared" si="20"/>
        <v>1492.7740000000001</v>
      </c>
      <c r="L155" s="68">
        <f t="shared" si="20"/>
        <v>336</v>
      </c>
      <c r="M155" s="69">
        <f t="shared" si="20"/>
        <v>375.43999999999994</v>
      </c>
      <c r="N155" s="69">
        <f t="shared" si="20"/>
        <v>215.02300000000002</v>
      </c>
      <c r="O155" s="82">
        <f t="shared" si="20"/>
        <v>308</v>
      </c>
      <c r="P155" s="69">
        <f t="shared" si="20"/>
        <v>666.2280000000001</v>
      </c>
      <c r="Q155" s="97">
        <f t="shared" si="15"/>
        <v>17021</v>
      </c>
      <c r="R155" s="98">
        <f t="shared" si="16"/>
        <v>4344.688</v>
      </c>
      <c r="S155" s="98">
        <f t="shared" si="17"/>
        <v>2595.4060000000004</v>
      </c>
      <c r="T155" s="99">
        <f t="shared" si="18"/>
        <v>39234</v>
      </c>
      <c r="U155" s="136">
        <f t="shared" si="19"/>
        <v>6902.956999999999</v>
      </c>
    </row>
    <row r="156" spans="1:21" ht="15.75" customHeight="1" thickBot="1">
      <c r="A156" s="67" t="s">
        <v>160</v>
      </c>
      <c r="B156" s="68">
        <v>31</v>
      </c>
      <c r="C156" s="69">
        <v>1.395</v>
      </c>
      <c r="D156" s="69">
        <v>1.593</v>
      </c>
      <c r="E156" s="82">
        <v>46</v>
      </c>
      <c r="F156" s="69">
        <v>1.284</v>
      </c>
      <c r="G156" s="92">
        <v>0</v>
      </c>
      <c r="H156" s="95">
        <v>0</v>
      </c>
      <c r="I156" s="90">
        <v>0</v>
      </c>
      <c r="J156" s="90">
        <v>0</v>
      </c>
      <c r="K156" s="90">
        <v>0</v>
      </c>
      <c r="L156" s="92">
        <v>0</v>
      </c>
      <c r="M156" s="95">
        <v>0</v>
      </c>
      <c r="N156" s="90">
        <v>0</v>
      </c>
      <c r="O156" s="90">
        <v>0</v>
      </c>
      <c r="P156" s="90">
        <v>0</v>
      </c>
      <c r="Q156" s="83">
        <f t="shared" si="15"/>
        <v>31</v>
      </c>
      <c r="R156" s="86">
        <f t="shared" si="16"/>
        <v>1.395</v>
      </c>
      <c r="S156" s="86">
        <f t="shared" si="17"/>
        <v>1.593</v>
      </c>
      <c r="T156" s="79">
        <f t="shared" si="18"/>
        <v>46</v>
      </c>
      <c r="U156" s="120">
        <f t="shared" si="19"/>
        <v>1.284</v>
      </c>
    </row>
    <row r="157" spans="1:21" ht="15.75" customHeight="1" thickBot="1">
      <c r="A157" s="67" t="s">
        <v>165</v>
      </c>
      <c r="B157" s="91">
        <f aca="true" t="shared" si="21" ref="B157:P157">B155+B156</f>
        <v>14884</v>
      </c>
      <c r="C157" s="69">
        <f t="shared" si="21"/>
        <v>3330.041</v>
      </c>
      <c r="D157" s="69">
        <f t="shared" si="21"/>
        <v>1882.8900000000003</v>
      </c>
      <c r="E157" s="91">
        <f t="shared" si="21"/>
        <v>35533</v>
      </c>
      <c r="F157" s="69">
        <f t="shared" si="21"/>
        <v>4745.238999999999</v>
      </c>
      <c r="G157" s="91">
        <f t="shared" si="21"/>
        <v>1832</v>
      </c>
      <c r="H157" s="69">
        <f t="shared" si="21"/>
        <v>640.6020000000001</v>
      </c>
      <c r="I157" s="69">
        <f t="shared" si="21"/>
        <v>499.08600000000007</v>
      </c>
      <c r="J157" s="91">
        <f t="shared" si="21"/>
        <v>3439</v>
      </c>
      <c r="K157" s="69">
        <f t="shared" si="21"/>
        <v>1492.7740000000001</v>
      </c>
      <c r="L157" s="91">
        <f t="shared" si="21"/>
        <v>336</v>
      </c>
      <c r="M157" s="69">
        <f t="shared" si="21"/>
        <v>375.43999999999994</v>
      </c>
      <c r="N157" s="69">
        <f t="shared" si="21"/>
        <v>215.02300000000002</v>
      </c>
      <c r="O157" s="91">
        <f t="shared" si="21"/>
        <v>308</v>
      </c>
      <c r="P157" s="69">
        <f t="shared" si="21"/>
        <v>666.2280000000001</v>
      </c>
      <c r="Q157" s="137">
        <f t="shared" si="15"/>
        <v>17052</v>
      </c>
      <c r="R157" s="138">
        <f t="shared" si="16"/>
        <v>4346.083</v>
      </c>
      <c r="S157" s="138">
        <f t="shared" si="17"/>
        <v>2596.9990000000007</v>
      </c>
      <c r="T157" s="139">
        <f t="shared" si="18"/>
        <v>39280</v>
      </c>
      <c r="U157" s="140">
        <f t="shared" si="19"/>
        <v>6904.240999999999</v>
      </c>
    </row>
    <row r="158" spans="1:21" ht="15.75" customHeight="1">
      <c r="A158" s="23"/>
      <c r="B158" s="13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3"/>
      <c r="R158" s="13"/>
      <c r="S158" s="13"/>
      <c r="T158" s="13"/>
      <c r="U158" s="13"/>
    </row>
    <row r="159" spans="1:21" ht="15.75" customHeight="1">
      <c r="A159" s="23"/>
      <c r="B159" s="13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3"/>
      <c r="R159" s="13"/>
      <c r="S159" s="13"/>
      <c r="T159" s="13"/>
      <c r="U159" s="13"/>
    </row>
    <row r="160" spans="1:21" ht="15.75" customHeight="1">
      <c r="A160" s="183" t="s">
        <v>145</v>
      </c>
      <c r="B160" s="183"/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</row>
    <row r="161" spans="1:21" ht="15.75" customHeight="1">
      <c r="A161" s="184" t="s">
        <v>197</v>
      </c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</row>
    <row r="162" spans="1:21" ht="15.75" customHeight="1">
      <c r="A162" s="47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</row>
    <row r="163" ht="15.75" customHeight="1" thickBot="1">
      <c r="A163" s="48" t="s">
        <v>153</v>
      </c>
    </row>
    <row r="164" spans="1:21" ht="15.75" customHeight="1">
      <c r="A164" s="177" t="s">
        <v>136</v>
      </c>
      <c r="B164" s="180" t="s">
        <v>0</v>
      </c>
      <c r="C164" s="181"/>
      <c r="D164" s="181"/>
      <c r="E164" s="181"/>
      <c r="F164" s="182"/>
      <c r="G164" s="180" t="s">
        <v>1</v>
      </c>
      <c r="H164" s="181"/>
      <c r="I164" s="181"/>
      <c r="J164" s="181"/>
      <c r="K164" s="182"/>
      <c r="L164" s="180" t="s">
        <v>2</v>
      </c>
      <c r="M164" s="181"/>
      <c r="N164" s="181"/>
      <c r="O164" s="181"/>
      <c r="P164" s="182"/>
      <c r="Q164" s="180" t="s">
        <v>6</v>
      </c>
      <c r="R164" s="181"/>
      <c r="S164" s="181"/>
      <c r="T164" s="181"/>
      <c r="U164" s="182"/>
    </row>
    <row r="165" spans="1:21" ht="15.75" customHeight="1">
      <c r="A165" s="178"/>
      <c r="B165" s="187" t="s">
        <v>179</v>
      </c>
      <c r="C165" s="188"/>
      <c r="D165" s="65" t="s">
        <v>180</v>
      </c>
      <c r="E165" s="185" t="s">
        <v>181</v>
      </c>
      <c r="F165" s="186"/>
      <c r="G165" s="187" t="s">
        <v>179</v>
      </c>
      <c r="H165" s="188"/>
      <c r="I165" s="65" t="s">
        <v>180</v>
      </c>
      <c r="J165" s="185" t="s">
        <v>181</v>
      </c>
      <c r="K165" s="186"/>
      <c r="L165" s="187" t="s">
        <v>179</v>
      </c>
      <c r="M165" s="188"/>
      <c r="N165" s="65" t="s">
        <v>180</v>
      </c>
      <c r="O165" s="185" t="s">
        <v>181</v>
      </c>
      <c r="P165" s="186"/>
      <c r="Q165" s="187" t="s">
        <v>179</v>
      </c>
      <c r="R165" s="188"/>
      <c r="S165" s="65" t="s">
        <v>180</v>
      </c>
      <c r="T165" s="185" t="s">
        <v>181</v>
      </c>
      <c r="U165" s="186"/>
    </row>
    <row r="166" spans="1:21" ht="31.5" customHeight="1" thickBot="1">
      <c r="A166" s="178"/>
      <c r="B166" s="117" t="s">
        <v>187</v>
      </c>
      <c r="C166" s="118" t="s">
        <v>188</v>
      </c>
      <c r="D166" s="118" t="s">
        <v>12</v>
      </c>
      <c r="E166" s="118" t="s">
        <v>178</v>
      </c>
      <c r="F166" s="119" t="s">
        <v>12</v>
      </c>
      <c r="G166" s="117" t="s">
        <v>187</v>
      </c>
      <c r="H166" s="118" t="s">
        <v>188</v>
      </c>
      <c r="I166" s="118" t="s">
        <v>12</v>
      </c>
      <c r="J166" s="118" t="s">
        <v>178</v>
      </c>
      <c r="K166" s="119" t="s">
        <v>12</v>
      </c>
      <c r="L166" s="117" t="s">
        <v>187</v>
      </c>
      <c r="M166" s="118" t="s">
        <v>188</v>
      </c>
      <c r="N166" s="118" t="s">
        <v>12</v>
      </c>
      <c r="O166" s="118" t="s">
        <v>178</v>
      </c>
      <c r="P166" s="119" t="s">
        <v>12</v>
      </c>
      <c r="Q166" s="117" t="s">
        <v>187</v>
      </c>
      <c r="R166" s="118" t="s">
        <v>188</v>
      </c>
      <c r="S166" s="118" t="s">
        <v>12</v>
      </c>
      <c r="T166" s="118" t="s">
        <v>178</v>
      </c>
      <c r="U166" s="119" t="s">
        <v>12</v>
      </c>
    </row>
    <row r="167" spans="1:21" ht="15.75" customHeight="1" thickBot="1">
      <c r="A167" s="179"/>
      <c r="B167" s="125">
        <v>1</v>
      </c>
      <c r="C167" s="126">
        <v>2</v>
      </c>
      <c r="D167" s="126">
        <v>3</v>
      </c>
      <c r="E167" s="126">
        <v>4</v>
      </c>
      <c r="F167" s="127">
        <v>5</v>
      </c>
      <c r="G167" s="125">
        <v>6</v>
      </c>
      <c r="H167" s="126">
        <v>7</v>
      </c>
      <c r="I167" s="126">
        <v>8</v>
      </c>
      <c r="J167" s="126">
        <v>9</v>
      </c>
      <c r="K167" s="127">
        <v>10</v>
      </c>
      <c r="L167" s="125">
        <v>11</v>
      </c>
      <c r="M167" s="126">
        <v>12</v>
      </c>
      <c r="N167" s="126">
        <v>13</v>
      </c>
      <c r="O167" s="126">
        <v>14</v>
      </c>
      <c r="P167" s="127">
        <v>15</v>
      </c>
      <c r="Q167" s="125" t="s">
        <v>182</v>
      </c>
      <c r="R167" s="126" t="s">
        <v>183</v>
      </c>
      <c r="S167" s="126" t="s">
        <v>184</v>
      </c>
      <c r="T167" s="126" t="s">
        <v>185</v>
      </c>
      <c r="U167" s="127" t="s">
        <v>186</v>
      </c>
    </row>
    <row r="168" spans="1:21" ht="15.75" customHeight="1" thickBot="1">
      <c r="A168" s="16" t="s">
        <v>16</v>
      </c>
      <c r="B168" s="83">
        <v>0</v>
      </c>
      <c r="C168" s="86">
        <v>0</v>
      </c>
      <c r="D168" s="86">
        <v>0</v>
      </c>
      <c r="E168" s="79">
        <v>0</v>
      </c>
      <c r="F168" s="86">
        <v>0</v>
      </c>
      <c r="G168" s="83">
        <v>0</v>
      </c>
      <c r="H168" s="86">
        <v>0</v>
      </c>
      <c r="I168" s="86">
        <v>0</v>
      </c>
      <c r="J168" s="79">
        <v>0</v>
      </c>
      <c r="K168" s="86">
        <v>0</v>
      </c>
      <c r="L168" s="83">
        <v>0</v>
      </c>
      <c r="M168" s="86">
        <v>0</v>
      </c>
      <c r="N168" s="86">
        <v>0</v>
      </c>
      <c r="O168" s="79">
        <v>0</v>
      </c>
      <c r="P168" s="86">
        <v>0</v>
      </c>
      <c r="Q168" s="83">
        <f aca="true" t="shared" si="22" ref="Q168:Q202">B168+G168+L168</f>
        <v>0</v>
      </c>
      <c r="R168" s="86">
        <f aca="true" t="shared" si="23" ref="R168:R202">C168+H168+M168</f>
        <v>0</v>
      </c>
      <c r="S168" s="86">
        <f aca="true" t="shared" si="24" ref="S168:S202">D168+I168+N168</f>
        <v>0</v>
      </c>
      <c r="T168" s="79">
        <f aca="true" t="shared" si="25" ref="T168:T202">E168+J168+O168</f>
        <v>0</v>
      </c>
      <c r="U168" s="120">
        <f aca="true" t="shared" si="26" ref="U168:U202">F168+K168+P168</f>
        <v>0</v>
      </c>
    </row>
    <row r="169" spans="1:21" ht="15.75" customHeight="1" thickBot="1">
      <c r="A169" s="17" t="s">
        <v>20</v>
      </c>
      <c r="B169" s="83">
        <v>23</v>
      </c>
      <c r="C169" s="86">
        <v>5.822</v>
      </c>
      <c r="D169" s="86">
        <v>2.179</v>
      </c>
      <c r="E169" s="79">
        <v>117</v>
      </c>
      <c r="F169" s="86">
        <v>39.18</v>
      </c>
      <c r="G169" s="83">
        <v>0</v>
      </c>
      <c r="H169" s="86">
        <v>0</v>
      </c>
      <c r="I169" s="86">
        <v>0.081</v>
      </c>
      <c r="J169" s="79">
        <v>2</v>
      </c>
      <c r="K169" s="86">
        <v>0.964</v>
      </c>
      <c r="L169" s="83">
        <v>0</v>
      </c>
      <c r="M169" s="86">
        <v>0</v>
      </c>
      <c r="N169" s="86">
        <v>0.043</v>
      </c>
      <c r="O169" s="79">
        <v>4</v>
      </c>
      <c r="P169" s="86">
        <v>1.178</v>
      </c>
      <c r="Q169" s="83">
        <f t="shared" si="22"/>
        <v>23</v>
      </c>
      <c r="R169" s="86">
        <f t="shared" si="23"/>
        <v>5.822</v>
      </c>
      <c r="S169" s="86">
        <f t="shared" si="24"/>
        <v>2.303</v>
      </c>
      <c r="T169" s="79">
        <f t="shared" si="25"/>
        <v>123</v>
      </c>
      <c r="U169" s="120">
        <f t="shared" si="26"/>
        <v>41.321999999999996</v>
      </c>
    </row>
    <row r="170" spans="1:21" ht="15.75" customHeight="1" thickBot="1">
      <c r="A170" s="17" t="s">
        <v>25</v>
      </c>
      <c r="B170" s="83">
        <v>3</v>
      </c>
      <c r="C170" s="86">
        <v>0.573</v>
      </c>
      <c r="D170" s="86">
        <v>0.056</v>
      </c>
      <c r="E170" s="79">
        <v>5</v>
      </c>
      <c r="F170" s="86">
        <v>0.905</v>
      </c>
      <c r="G170" s="83">
        <v>0</v>
      </c>
      <c r="H170" s="86">
        <v>0</v>
      </c>
      <c r="I170" s="86">
        <v>0.261</v>
      </c>
      <c r="J170" s="79">
        <v>3</v>
      </c>
      <c r="K170" s="86">
        <v>0.796</v>
      </c>
      <c r="L170" s="83">
        <v>2</v>
      </c>
      <c r="M170" s="86">
        <v>0.345</v>
      </c>
      <c r="N170" s="86">
        <v>0.124</v>
      </c>
      <c r="O170" s="79">
        <v>3</v>
      </c>
      <c r="P170" s="86">
        <v>0.385</v>
      </c>
      <c r="Q170" s="83">
        <f t="shared" si="22"/>
        <v>5</v>
      </c>
      <c r="R170" s="86">
        <f t="shared" si="23"/>
        <v>0.9179999999999999</v>
      </c>
      <c r="S170" s="86">
        <f t="shared" si="24"/>
        <v>0.441</v>
      </c>
      <c r="T170" s="79">
        <f t="shared" si="25"/>
        <v>11</v>
      </c>
      <c r="U170" s="120">
        <f t="shared" si="26"/>
        <v>2.0860000000000003</v>
      </c>
    </row>
    <row r="171" spans="1:21" ht="15.75" customHeight="1" thickBot="1">
      <c r="A171" s="17" t="s">
        <v>30</v>
      </c>
      <c r="B171" s="83">
        <v>0</v>
      </c>
      <c r="C171" s="86">
        <v>0</v>
      </c>
      <c r="D171" s="86">
        <v>0</v>
      </c>
      <c r="E171" s="79">
        <v>0</v>
      </c>
      <c r="F171" s="86">
        <v>0</v>
      </c>
      <c r="G171" s="83">
        <v>0</v>
      </c>
      <c r="H171" s="86">
        <v>0</v>
      </c>
      <c r="I171" s="86">
        <v>0</v>
      </c>
      <c r="J171" s="79">
        <v>0</v>
      </c>
      <c r="K171" s="86">
        <v>0</v>
      </c>
      <c r="L171" s="83">
        <v>0</v>
      </c>
      <c r="M171" s="86">
        <v>0</v>
      </c>
      <c r="N171" s="86">
        <v>0</v>
      </c>
      <c r="O171" s="79">
        <v>0</v>
      </c>
      <c r="P171" s="86">
        <v>0</v>
      </c>
      <c r="Q171" s="83">
        <f t="shared" si="22"/>
        <v>0</v>
      </c>
      <c r="R171" s="86">
        <f t="shared" si="23"/>
        <v>0</v>
      </c>
      <c r="S171" s="86">
        <f t="shared" si="24"/>
        <v>0</v>
      </c>
      <c r="T171" s="79">
        <f t="shared" si="25"/>
        <v>0</v>
      </c>
      <c r="U171" s="120">
        <f t="shared" si="26"/>
        <v>0</v>
      </c>
    </row>
    <row r="172" spans="1:21" ht="15.75" customHeight="1" thickBot="1">
      <c r="A172" s="17" t="s">
        <v>35</v>
      </c>
      <c r="B172" s="83">
        <v>0</v>
      </c>
      <c r="C172" s="86">
        <v>0</v>
      </c>
      <c r="D172" s="86">
        <v>0</v>
      </c>
      <c r="E172" s="79">
        <v>0</v>
      </c>
      <c r="F172" s="86">
        <v>0</v>
      </c>
      <c r="G172" s="83">
        <v>0</v>
      </c>
      <c r="H172" s="86">
        <v>0</v>
      </c>
      <c r="I172" s="86">
        <v>0</v>
      </c>
      <c r="J172" s="79">
        <v>0</v>
      </c>
      <c r="K172" s="86">
        <v>0</v>
      </c>
      <c r="L172" s="83">
        <v>0</v>
      </c>
      <c r="M172" s="86">
        <v>0</v>
      </c>
      <c r="N172" s="86">
        <v>0</v>
      </c>
      <c r="O172" s="79">
        <v>0</v>
      </c>
      <c r="P172" s="86">
        <v>0</v>
      </c>
      <c r="Q172" s="83">
        <f t="shared" si="22"/>
        <v>0</v>
      </c>
      <c r="R172" s="86">
        <f t="shared" si="23"/>
        <v>0</v>
      </c>
      <c r="S172" s="86">
        <f t="shared" si="24"/>
        <v>0</v>
      </c>
      <c r="T172" s="79">
        <f t="shared" si="25"/>
        <v>0</v>
      </c>
      <c r="U172" s="120">
        <f t="shared" si="26"/>
        <v>0</v>
      </c>
    </row>
    <row r="173" spans="1:21" ht="15.75" customHeight="1" thickBot="1">
      <c r="A173" s="17" t="s">
        <v>40</v>
      </c>
      <c r="B173" s="83">
        <v>0</v>
      </c>
      <c r="C173" s="86">
        <v>0</v>
      </c>
      <c r="D173" s="86">
        <v>0</v>
      </c>
      <c r="E173" s="79">
        <v>0</v>
      </c>
      <c r="F173" s="86">
        <v>0</v>
      </c>
      <c r="G173" s="83">
        <v>0</v>
      </c>
      <c r="H173" s="86">
        <v>0</v>
      </c>
      <c r="I173" s="86">
        <v>0</v>
      </c>
      <c r="J173" s="79">
        <v>0</v>
      </c>
      <c r="K173" s="86">
        <v>0</v>
      </c>
      <c r="L173" s="83">
        <v>0</v>
      </c>
      <c r="M173" s="86">
        <v>0</v>
      </c>
      <c r="N173" s="86">
        <v>0</v>
      </c>
      <c r="O173" s="79">
        <v>0</v>
      </c>
      <c r="P173" s="86">
        <v>0</v>
      </c>
      <c r="Q173" s="83">
        <f t="shared" si="22"/>
        <v>0</v>
      </c>
      <c r="R173" s="86">
        <f t="shared" si="23"/>
        <v>0</v>
      </c>
      <c r="S173" s="86">
        <f t="shared" si="24"/>
        <v>0</v>
      </c>
      <c r="T173" s="79">
        <f t="shared" si="25"/>
        <v>0</v>
      </c>
      <c r="U173" s="120">
        <f t="shared" si="26"/>
        <v>0</v>
      </c>
    </row>
    <row r="174" spans="1:21" ht="15.75" customHeight="1" thickBot="1">
      <c r="A174" s="28" t="s">
        <v>43</v>
      </c>
      <c r="B174" s="83">
        <v>0</v>
      </c>
      <c r="C174" s="86">
        <v>0</v>
      </c>
      <c r="D174" s="86">
        <v>0</v>
      </c>
      <c r="E174" s="79">
        <v>0</v>
      </c>
      <c r="F174" s="86">
        <v>0</v>
      </c>
      <c r="G174" s="83">
        <v>0</v>
      </c>
      <c r="H174" s="86">
        <v>0</v>
      </c>
      <c r="I174" s="86">
        <v>0</v>
      </c>
      <c r="J174" s="79">
        <v>0</v>
      </c>
      <c r="K174" s="86">
        <v>0</v>
      </c>
      <c r="L174" s="83">
        <v>0</v>
      </c>
      <c r="M174" s="86">
        <v>0</v>
      </c>
      <c r="N174" s="86">
        <v>0</v>
      </c>
      <c r="O174" s="79">
        <v>0</v>
      </c>
      <c r="P174" s="86">
        <v>0</v>
      </c>
      <c r="Q174" s="83">
        <f t="shared" si="22"/>
        <v>0</v>
      </c>
      <c r="R174" s="86">
        <f t="shared" si="23"/>
        <v>0</v>
      </c>
      <c r="S174" s="86">
        <f t="shared" si="24"/>
        <v>0</v>
      </c>
      <c r="T174" s="79">
        <f t="shared" si="25"/>
        <v>0</v>
      </c>
      <c r="U174" s="120">
        <f t="shared" si="26"/>
        <v>0</v>
      </c>
    </row>
    <row r="175" spans="1:21" ht="15.75" customHeight="1" thickBot="1">
      <c r="A175" s="17" t="s">
        <v>47</v>
      </c>
      <c r="B175" s="83">
        <v>141</v>
      </c>
      <c r="C175" s="86">
        <v>45.33800000000001</v>
      </c>
      <c r="D175" s="86">
        <v>36.971</v>
      </c>
      <c r="E175" s="79">
        <v>526</v>
      </c>
      <c r="F175" s="86">
        <v>139.472</v>
      </c>
      <c r="G175" s="83">
        <v>12</v>
      </c>
      <c r="H175" s="86">
        <v>6.8629999999999995</v>
      </c>
      <c r="I175" s="86">
        <v>3.761</v>
      </c>
      <c r="J175" s="79">
        <v>114</v>
      </c>
      <c r="K175" s="86">
        <v>57.366</v>
      </c>
      <c r="L175" s="83">
        <v>17</v>
      </c>
      <c r="M175" s="86">
        <v>32.539</v>
      </c>
      <c r="N175" s="86">
        <v>27.037</v>
      </c>
      <c r="O175" s="79">
        <v>65</v>
      </c>
      <c r="P175" s="86">
        <v>87.868</v>
      </c>
      <c r="Q175" s="83">
        <f t="shared" si="22"/>
        <v>170</v>
      </c>
      <c r="R175" s="86">
        <f t="shared" si="23"/>
        <v>84.74000000000001</v>
      </c>
      <c r="S175" s="86">
        <f t="shared" si="24"/>
        <v>67.769</v>
      </c>
      <c r="T175" s="79">
        <f t="shared" si="25"/>
        <v>705</v>
      </c>
      <c r="U175" s="120">
        <f t="shared" si="26"/>
        <v>284.706</v>
      </c>
    </row>
    <row r="176" spans="1:21" ht="15.75" customHeight="1" thickBot="1">
      <c r="A176" s="17" t="s">
        <v>50</v>
      </c>
      <c r="B176" s="83">
        <v>0</v>
      </c>
      <c r="C176" s="86">
        <v>0</v>
      </c>
      <c r="D176" s="86">
        <v>0</v>
      </c>
      <c r="E176" s="79">
        <v>0</v>
      </c>
      <c r="F176" s="86">
        <v>0</v>
      </c>
      <c r="G176" s="83">
        <v>0</v>
      </c>
      <c r="H176" s="86">
        <v>0</v>
      </c>
      <c r="I176" s="86">
        <v>0</v>
      </c>
      <c r="J176" s="79">
        <v>0</v>
      </c>
      <c r="K176" s="86">
        <v>0</v>
      </c>
      <c r="L176" s="83">
        <v>0</v>
      </c>
      <c r="M176" s="86">
        <v>0</v>
      </c>
      <c r="N176" s="86">
        <v>0</v>
      </c>
      <c r="O176" s="79">
        <v>0</v>
      </c>
      <c r="P176" s="86">
        <v>0</v>
      </c>
      <c r="Q176" s="83">
        <f t="shared" si="22"/>
        <v>0</v>
      </c>
      <c r="R176" s="86">
        <f t="shared" si="23"/>
        <v>0</v>
      </c>
      <c r="S176" s="86">
        <f t="shared" si="24"/>
        <v>0</v>
      </c>
      <c r="T176" s="79">
        <f t="shared" si="25"/>
        <v>0</v>
      </c>
      <c r="U176" s="120">
        <f t="shared" si="26"/>
        <v>0</v>
      </c>
    </row>
    <row r="177" spans="1:21" ht="15.75" customHeight="1" thickBot="1">
      <c r="A177" s="17" t="s">
        <v>54</v>
      </c>
      <c r="B177" s="83">
        <v>6</v>
      </c>
      <c r="C177" s="86">
        <v>1.769</v>
      </c>
      <c r="D177" s="86">
        <v>1.311</v>
      </c>
      <c r="E177" s="79">
        <v>8</v>
      </c>
      <c r="F177" s="86">
        <v>2.305</v>
      </c>
      <c r="G177" s="83">
        <v>0</v>
      </c>
      <c r="H177" s="86">
        <v>0</v>
      </c>
      <c r="I177" s="86">
        <v>0</v>
      </c>
      <c r="J177" s="79">
        <v>0</v>
      </c>
      <c r="K177" s="86">
        <v>0</v>
      </c>
      <c r="L177" s="83">
        <v>1</v>
      </c>
      <c r="M177" s="86">
        <v>0.344</v>
      </c>
      <c r="N177" s="86">
        <v>0.4</v>
      </c>
      <c r="O177" s="79">
        <v>1</v>
      </c>
      <c r="P177" s="86">
        <v>0.344</v>
      </c>
      <c r="Q177" s="83">
        <f t="shared" si="22"/>
        <v>7</v>
      </c>
      <c r="R177" s="86">
        <f t="shared" si="23"/>
        <v>2.113</v>
      </c>
      <c r="S177" s="86">
        <f t="shared" si="24"/>
        <v>1.7109999999999999</v>
      </c>
      <c r="T177" s="79">
        <f t="shared" si="25"/>
        <v>9</v>
      </c>
      <c r="U177" s="120">
        <f t="shared" si="26"/>
        <v>2.649</v>
      </c>
    </row>
    <row r="178" spans="1:21" ht="15.75" customHeight="1" thickBot="1">
      <c r="A178" s="17" t="s">
        <v>59</v>
      </c>
      <c r="B178" s="83">
        <v>3</v>
      </c>
      <c r="C178" s="86">
        <v>4.744</v>
      </c>
      <c r="D178" s="86">
        <v>0.136</v>
      </c>
      <c r="E178" s="79">
        <v>4</v>
      </c>
      <c r="F178" s="86">
        <v>5.935</v>
      </c>
      <c r="G178" s="83">
        <v>0</v>
      </c>
      <c r="H178" s="86">
        <v>0</v>
      </c>
      <c r="I178" s="86">
        <v>0</v>
      </c>
      <c r="J178" s="79">
        <v>0</v>
      </c>
      <c r="K178" s="86">
        <v>0</v>
      </c>
      <c r="L178" s="83">
        <v>0</v>
      </c>
      <c r="M178" s="86">
        <v>0</v>
      </c>
      <c r="N178" s="86">
        <v>0</v>
      </c>
      <c r="O178" s="79">
        <v>0</v>
      </c>
      <c r="P178" s="86">
        <v>0</v>
      </c>
      <c r="Q178" s="83">
        <f t="shared" si="22"/>
        <v>3</v>
      </c>
      <c r="R178" s="86">
        <f t="shared" si="23"/>
        <v>4.744</v>
      </c>
      <c r="S178" s="86">
        <f t="shared" si="24"/>
        <v>0.136</v>
      </c>
      <c r="T178" s="79">
        <f t="shared" si="25"/>
        <v>4</v>
      </c>
      <c r="U178" s="120">
        <f t="shared" si="26"/>
        <v>5.935</v>
      </c>
    </row>
    <row r="179" spans="1:21" ht="15.75" customHeight="1" thickBot="1">
      <c r="A179" s="17" t="s">
        <v>64</v>
      </c>
      <c r="B179" s="83">
        <v>0</v>
      </c>
      <c r="C179" s="86">
        <v>0</v>
      </c>
      <c r="D179" s="86">
        <v>0</v>
      </c>
      <c r="E179" s="79">
        <v>0</v>
      </c>
      <c r="F179" s="86">
        <v>0</v>
      </c>
      <c r="G179" s="83">
        <v>0</v>
      </c>
      <c r="H179" s="86">
        <v>0</v>
      </c>
      <c r="I179" s="86">
        <v>0</v>
      </c>
      <c r="J179" s="79">
        <v>0</v>
      </c>
      <c r="K179" s="86">
        <v>0</v>
      </c>
      <c r="L179" s="83">
        <v>0</v>
      </c>
      <c r="M179" s="86">
        <v>0</v>
      </c>
      <c r="N179" s="86">
        <v>0</v>
      </c>
      <c r="O179" s="79">
        <v>0</v>
      </c>
      <c r="P179" s="86">
        <v>0</v>
      </c>
      <c r="Q179" s="83">
        <f t="shared" si="22"/>
        <v>0</v>
      </c>
      <c r="R179" s="86">
        <f t="shared" si="23"/>
        <v>0</v>
      </c>
      <c r="S179" s="86">
        <f t="shared" si="24"/>
        <v>0</v>
      </c>
      <c r="T179" s="79">
        <f t="shared" si="25"/>
        <v>0</v>
      </c>
      <c r="U179" s="120">
        <f t="shared" si="26"/>
        <v>0</v>
      </c>
    </row>
    <row r="180" spans="1:21" ht="15.75" customHeight="1" thickBot="1">
      <c r="A180" s="17" t="s">
        <v>68</v>
      </c>
      <c r="B180" s="83">
        <v>3</v>
      </c>
      <c r="C180" s="86">
        <v>1.569</v>
      </c>
      <c r="D180" s="86">
        <v>0.801</v>
      </c>
      <c r="E180" s="79">
        <v>26</v>
      </c>
      <c r="F180" s="86">
        <v>9.417</v>
      </c>
      <c r="G180" s="83">
        <v>0</v>
      </c>
      <c r="H180" s="86">
        <v>0</v>
      </c>
      <c r="I180" s="86">
        <v>0</v>
      </c>
      <c r="J180" s="79">
        <v>0</v>
      </c>
      <c r="K180" s="86">
        <v>0</v>
      </c>
      <c r="L180" s="83">
        <v>0</v>
      </c>
      <c r="M180" s="86">
        <v>0</v>
      </c>
      <c r="N180" s="86">
        <v>0</v>
      </c>
      <c r="O180" s="79">
        <v>0</v>
      </c>
      <c r="P180" s="86">
        <v>0</v>
      </c>
      <c r="Q180" s="83">
        <f t="shared" si="22"/>
        <v>3</v>
      </c>
      <c r="R180" s="86">
        <f t="shared" si="23"/>
        <v>1.569</v>
      </c>
      <c r="S180" s="86">
        <f t="shared" si="24"/>
        <v>0.801</v>
      </c>
      <c r="T180" s="79">
        <f t="shared" si="25"/>
        <v>26</v>
      </c>
      <c r="U180" s="120">
        <f t="shared" si="26"/>
        <v>9.417</v>
      </c>
    </row>
    <row r="181" spans="1:21" ht="15.75" customHeight="1" thickBot="1">
      <c r="A181" s="17" t="s">
        <v>73</v>
      </c>
      <c r="B181" s="83">
        <v>11</v>
      </c>
      <c r="C181" s="86">
        <v>6.069</v>
      </c>
      <c r="D181" s="86">
        <v>0.323</v>
      </c>
      <c r="E181" s="79">
        <v>25</v>
      </c>
      <c r="F181" s="86">
        <v>13.313</v>
      </c>
      <c r="G181" s="83">
        <v>0</v>
      </c>
      <c r="H181" s="86">
        <v>0</v>
      </c>
      <c r="I181" s="86">
        <v>0</v>
      </c>
      <c r="J181" s="79">
        <v>0</v>
      </c>
      <c r="K181" s="86">
        <v>0</v>
      </c>
      <c r="L181" s="83">
        <v>0</v>
      </c>
      <c r="M181" s="86">
        <v>0</v>
      </c>
      <c r="N181" s="86">
        <v>0</v>
      </c>
      <c r="O181" s="79">
        <v>0</v>
      </c>
      <c r="P181" s="86">
        <v>0</v>
      </c>
      <c r="Q181" s="83">
        <f t="shared" si="22"/>
        <v>11</v>
      </c>
      <c r="R181" s="86">
        <f t="shared" si="23"/>
        <v>6.069</v>
      </c>
      <c r="S181" s="86">
        <f t="shared" si="24"/>
        <v>0.323</v>
      </c>
      <c r="T181" s="79">
        <f t="shared" si="25"/>
        <v>25</v>
      </c>
      <c r="U181" s="120">
        <f t="shared" si="26"/>
        <v>13.313</v>
      </c>
    </row>
    <row r="182" spans="1:21" ht="15.75" customHeight="1" thickBot="1">
      <c r="A182" s="17" t="s">
        <v>77</v>
      </c>
      <c r="B182" s="83">
        <v>23</v>
      </c>
      <c r="C182" s="86">
        <v>7.02</v>
      </c>
      <c r="D182" s="86">
        <v>11.308</v>
      </c>
      <c r="E182" s="79">
        <v>88</v>
      </c>
      <c r="F182" s="86">
        <v>26.895</v>
      </c>
      <c r="G182" s="83">
        <v>2</v>
      </c>
      <c r="H182" s="86">
        <v>0.56</v>
      </c>
      <c r="I182" s="86">
        <v>0.485</v>
      </c>
      <c r="J182" s="79">
        <v>6</v>
      </c>
      <c r="K182" s="86">
        <v>1.556</v>
      </c>
      <c r="L182" s="83">
        <v>0</v>
      </c>
      <c r="M182" s="86">
        <v>0</v>
      </c>
      <c r="N182" s="86">
        <v>0.395</v>
      </c>
      <c r="O182" s="79">
        <v>0</v>
      </c>
      <c r="P182" s="86">
        <v>0</v>
      </c>
      <c r="Q182" s="83">
        <f t="shared" si="22"/>
        <v>25</v>
      </c>
      <c r="R182" s="86">
        <f t="shared" si="23"/>
        <v>7.58</v>
      </c>
      <c r="S182" s="86">
        <f t="shared" si="24"/>
        <v>12.187999999999999</v>
      </c>
      <c r="T182" s="79">
        <f t="shared" si="25"/>
        <v>94</v>
      </c>
      <c r="U182" s="120">
        <f t="shared" si="26"/>
        <v>28.451</v>
      </c>
    </row>
    <row r="183" spans="1:21" ht="15.75" customHeight="1" thickBot="1">
      <c r="A183" s="17" t="s">
        <v>155</v>
      </c>
      <c r="B183" s="83">
        <v>0</v>
      </c>
      <c r="C183" s="86">
        <v>0</v>
      </c>
      <c r="D183" s="86">
        <v>0.263</v>
      </c>
      <c r="E183" s="79">
        <v>6</v>
      </c>
      <c r="F183" s="86">
        <v>0.321</v>
      </c>
      <c r="G183" s="83">
        <v>0</v>
      </c>
      <c r="H183" s="86">
        <v>0</v>
      </c>
      <c r="I183" s="86">
        <v>0.01</v>
      </c>
      <c r="J183" s="79">
        <v>5</v>
      </c>
      <c r="K183" s="86">
        <v>2.061</v>
      </c>
      <c r="L183" s="83">
        <v>1</v>
      </c>
      <c r="M183" s="86">
        <v>1</v>
      </c>
      <c r="N183" s="86">
        <v>0.228</v>
      </c>
      <c r="O183" s="79">
        <v>8</v>
      </c>
      <c r="P183" s="86">
        <v>5.37</v>
      </c>
      <c r="Q183" s="83">
        <f t="shared" si="22"/>
        <v>1</v>
      </c>
      <c r="R183" s="86">
        <f t="shared" si="23"/>
        <v>1</v>
      </c>
      <c r="S183" s="86">
        <f t="shared" si="24"/>
        <v>0.501</v>
      </c>
      <c r="T183" s="79">
        <f t="shared" si="25"/>
        <v>19</v>
      </c>
      <c r="U183" s="120">
        <f t="shared" si="26"/>
        <v>7.752000000000001</v>
      </c>
    </row>
    <row r="184" spans="1:21" ht="15.75" customHeight="1" thickBot="1">
      <c r="A184" s="17" t="s">
        <v>82</v>
      </c>
      <c r="B184" s="83">
        <v>26</v>
      </c>
      <c r="C184" s="86">
        <v>12.947</v>
      </c>
      <c r="D184" s="86">
        <v>6.919</v>
      </c>
      <c r="E184" s="79">
        <v>102</v>
      </c>
      <c r="F184" s="86">
        <v>42.847</v>
      </c>
      <c r="G184" s="83">
        <v>4</v>
      </c>
      <c r="H184" s="86">
        <v>1.881</v>
      </c>
      <c r="I184" s="86">
        <v>0.411</v>
      </c>
      <c r="J184" s="79">
        <v>5</v>
      </c>
      <c r="K184" s="86">
        <v>2.591</v>
      </c>
      <c r="L184" s="83">
        <v>0</v>
      </c>
      <c r="M184" s="86">
        <v>0</v>
      </c>
      <c r="N184" s="86">
        <v>0</v>
      </c>
      <c r="O184" s="79">
        <v>0</v>
      </c>
      <c r="P184" s="86">
        <v>0</v>
      </c>
      <c r="Q184" s="83">
        <f t="shared" si="22"/>
        <v>30</v>
      </c>
      <c r="R184" s="86">
        <f t="shared" si="23"/>
        <v>14.828</v>
      </c>
      <c r="S184" s="86">
        <f t="shared" si="24"/>
        <v>7.329999999999999</v>
      </c>
      <c r="T184" s="79">
        <f t="shared" si="25"/>
        <v>107</v>
      </c>
      <c r="U184" s="120">
        <f t="shared" si="26"/>
        <v>45.438</v>
      </c>
    </row>
    <row r="185" spans="1:21" ht="15.75" customHeight="1" thickBot="1">
      <c r="A185" s="17" t="s">
        <v>86</v>
      </c>
      <c r="B185" s="83">
        <v>4</v>
      </c>
      <c r="C185" s="86">
        <v>1.309</v>
      </c>
      <c r="D185" s="86">
        <v>1.053</v>
      </c>
      <c r="E185" s="79">
        <v>12</v>
      </c>
      <c r="F185" s="86">
        <v>4.078</v>
      </c>
      <c r="G185" s="83">
        <v>0</v>
      </c>
      <c r="H185" s="86">
        <v>0</v>
      </c>
      <c r="I185" s="86">
        <v>0</v>
      </c>
      <c r="J185" s="79">
        <v>1</v>
      </c>
      <c r="K185" s="86">
        <v>0.637</v>
      </c>
      <c r="L185" s="83">
        <v>0</v>
      </c>
      <c r="M185" s="86">
        <v>0</v>
      </c>
      <c r="N185" s="86">
        <v>0</v>
      </c>
      <c r="O185" s="79">
        <v>0</v>
      </c>
      <c r="P185" s="86">
        <v>0</v>
      </c>
      <c r="Q185" s="83">
        <f t="shared" si="22"/>
        <v>4</v>
      </c>
      <c r="R185" s="86">
        <f t="shared" si="23"/>
        <v>1.309</v>
      </c>
      <c r="S185" s="86">
        <f t="shared" si="24"/>
        <v>1.053</v>
      </c>
      <c r="T185" s="79">
        <f t="shared" si="25"/>
        <v>13</v>
      </c>
      <c r="U185" s="120">
        <f t="shared" si="26"/>
        <v>4.715</v>
      </c>
    </row>
    <row r="186" spans="1:21" ht="15.75" customHeight="1" thickBot="1">
      <c r="A186" s="17" t="s">
        <v>90</v>
      </c>
      <c r="B186" s="83">
        <v>0</v>
      </c>
      <c r="C186" s="86">
        <v>0</v>
      </c>
      <c r="D186" s="86">
        <v>0</v>
      </c>
      <c r="E186" s="79">
        <v>0</v>
      </c>
      <c r="F186" s="86">
        <v>0</v>
      </c>
      <c r="G186" s="83">
        <v>0</v>
      </c>
      <c r="H186" s="86">
        <v>0</v>
      </c>
      <c r="I186" s="86">
        <v>0</v>
      </c>
      <c r="J186" s="79">
        <v>0</v>
      </c>
      <c r="K186" s="86">
        <v>0</v>
      </c>
      <c r="L186" s="83">
        <v>0</v>
      </c>
      <c r="M186" s="86">
        <v>0</v>
      </c>
      <c r="N186" s="86">
        <v>0</v>
      </c>
      <c r="O186" s="79">
        <v>0</v>
      </c>
      <c r="P186" s="86">
        <v>0</v>
      </c>
      <c r="Q186" s="83">
        <f t="shared" si="22"/>
        <v>0</v>
      </c>
      <c r="R186" s="86">
        <f t="shared" si="23"/>
        <v>0</v>
      </c>
      <c r="S186" s="86">
        <f t="shared" si="24"/>
        <v>0</v>
      </c>
      <c r="T186" s="79">
        <f t="shared" si="25"/>
        <v>0</v>
      </c>
      <c r="U186" s="120">
        <f t="shared" si="26"/>
        <v>0</v>
      </c>
    </row>
    <row r="187" spans="1:21" ht="15.75" customHeight="1" thickBot="1">
      <c r="A187" s="17" t="s">
        <v>94</v>
      </c>
      <c r="B187" s="83">
        <v>207</v>
      </c>
      <c r="C187" s="86">
        <v>39.622</v>
      </c>
      <c r="D187" s="86">
        <v>48.438</v>
      </c>
      <c r="E187" s="79">
        <v>658</v>
      </c>
      <c r="F187" s="86">
        <v>98.2</v>
      </c>
      <c r="G187" s="83">
        <v>15</v>
      </c>
      <c r="H187" s="86">
        <v>8.422</v>
      </c>
      <c r="I187" s="86">
        <v>8.324000000000002</v>
      </c>
      <c r="J187" s="79">
        <v>69</v>
      </c>
      <c r="K187" s="86">
        <v>27.973</v>
      </c>
      <c r="L187" s="83">
        <v>15</v>
      </c>
      <c r="M187" s="86">
        <v>10.139000000000001</v>
      </c>
      <c r="N187" s="86">
        <v>4.051</v>
      </c>
      <c r="O187" s="79">
        <v>74</v>
      </c>
      <c r="P187" s="86">
        <v>59.620999999999995</v>
      </c>
      <c r="Q187" s="83">
        <f t="shared" si="22"/>
        <v>237</v>
      </c>
      <c r="R187" s="86">
        <f t="shared" si="23"/>
        <v>58.183</v>
      </c>
      <c r="S187" s="86">
        <f t="shared" si="24"/>
        <v>60.813</v>
      </c>
      <c r="T187" s="79">
        <f t="shared" si="25"/>
        <v>801</v>
      </c>
      <c r="U187" s="120">
        <f t="shared" si="26"/>
        <v>185.79399999999998</v>
      </c>
    </row>
    <row r="188" spans="1:21" ht="15.75" customHeight="1" thickBot="1">
      <c r="A188" s="17" t="s">
        <v>97</v>
      </c>
      <c r="B188" s="83">
        <v>0</v>
      </c>
      <c r="C188" s="86">
        <v>0</v>
      </c>
      <c r="D188" s="86">
        <v>0</v>
      </c>
      <c r="E188" s="79">
        <v>4</v>
      </c>
      <c r="F188" s="86">
        <v>0.621</v>
      </c>
      <c r="G188" s="83">
        <v>0</v>
      </c>
      <c r="H188" s="86">
        <v>0</v>
      </c>
      <c r="I188" s="86">
        <v>0</v>
      </c>
      <c r="J188" s="79">
        <v>0</v>
      </c>
      <c r="K188" s="86">
        <v>0</v>
      </c>
      <c r="L188" s="83">
        <v>0</v>
      </c>
      <c r="M188" s="86">
        <v>0</v>
      </c>
      <c r="N188" s="86">
        <v>0</v>
      </c>
      <c r="O188" s="79">
        <v>0</v>
      </c>
      <c r="P188" s="86">
        <v>0</v>
      </c>
      <c r="Q188" s="83">
        <f t="shared" si="22"/>
        <v>0</v>
      </c>
      <c r="R188" s="86">
        <f t="shared" si="23"/>
        <v>0</v>
      </c>
      <c r="S188" s="86">
        <f t="shared" si="24"/>
        <v>0</v>
      </c>
      <c r="T188" s="79">
        <f t="shared" si="25"/>
        <v>4</v>
      </c>
      <c r="U188" s="120">
        <f t="shared" si="26"/>
        <v>0.621</v>
      </c>
    </row>
    <row r="189" spans="1:21" ht="15.75" customHeight="1" thickBot="1">
      <c r="A189" s="17" t="s">
        <v>101</v>
      </c>
      <c r="B189" s="83">
        <v>2</v>
      </c>
      <c r="C189" s="86">
        <v>0.325</v>
      </c>
      <c r="D189" s="86">
        <v>0.345</v>
      </c>
      <c r="E189" s="79">
        <v>2</v>
      </c>
      <c r="F189" s="86">
        <v>0.325</v>
      </c>
      <c r="G189" s="83">
        <v>0</v>
      </c>
      <c r="H189" s="86">
        <v>0</v>
      </c>
      <c r="I189" s="86">
        <v>0</v>
      </c>
      <c r="J189" s="79">
        <v>0</v>
      </c>
      <c r="K189" s="86">
        <v>0</v>
      </c>
      <c r="L189" s="83">
        <v>0</v>
      </c>
      <c r="M189" s="86">
        <v>0</v>
      </c>
      <c r="N189" s="86">
        <v>0</v>
      </c>
      <c r="O189" s="79">
        <v>0</v>
      </c>
      <c r="P189" s="86">
        <v>0</v>
      </c>
      <c r="Q189" s="83">
        <f t="shared" si="22"/>
        <v>2</v>
      </c>
      <c r="R189" s="86">
        <f t="shared" si="23"/>
        <v>0.325</v>
      </c>
      <c r="S189" s="86">
        <f t="shared" si="24"/>
        <v>0.345</v>
      </c>
      <c r="T189" s="79">
        <f t="shared" si="25"/>
        <v>2</v>
      </c>
      <c r="U189" s="120">
        <f t="shared" si="26"/>
        <v>0.325</v>
      </c>
    </row>
    <row r="190" spans="1:21" ht="15.75" customHeight="1" thickBot="1">
      <c r="A190" s="17" t="s">
        <v>105</v>
      </c>
      <c r="B190" s="83">
        <v>28</v>
      </c>
      <c r="C190" s="86">
        <v>10.015</v>
      </c>
      <c r="D190" s="86">
        <v>9.985</v>
      </c>
      <c r="E190" s="79">
        <v>41</v>
      </c>
      <c r="F190" s="86">
        <v>13.548</v>
      </c>
      <c r="G190" s="83">
        <v>0</v>
      </c>
      <c r="H190" s="86">
        <v>0</v>
      </c>
      <c r="I190" s="86">
        <v>0</v>
      </c>
      <c r="J190" s="79">
        <v>0</v>
      </c>
      <c r="K190" s="86">
        <v>0</v>
      </c>
      <c r="L190" s="83">
        <v>0</v>
      </c>
      <c r="M190" s="86">
        <v>0</v>
      </c>
      <c r="N190" s="86">
        <v>0</v>
      </c>
      <c r="O190" s="79">
        <v>0</v>
      </c>
      <c r="P190" s="86">
        <v>0</v>
      </c>
      <c r="Q190" s="83">
        <f t="shared" si="22"/>
        <v>28</v>
      </c>
      <c r="R190" s="86">
        <f t="shared" si="23"/>
        <v>10.015</v>
      </c>
      <c r="S190" s="86">
        <f t="shared" si="24"/>
        <v>9.985</v>
      </c>
      <c r="T190" s="79">
        <f t="shared" si="25"/>
        <v>41</v>
      </c>
      <c r="U190" s="120">
        <f t="shared" si="26"/>
        <v>13.548</v>
      </c>
    </row>
    <row r="191" spans="1:21" ht="15.75" customHeight="1" thickBot="1">
      <c r="A191" s="17" t="s">
        <v>109</v>
      </c>
      <c r="B191" s="83">
        <v>0</v>
      </c>
      <c r="C191" s="86">
        <v>0</v>
      </c>
      <c r="D191" s="86">
        <v>0</v>
      </c>
      <c r="E191" s="79">
        <v>0</v>
      </c>
      <c r="F191" s="86">
        <v>0</v>
      </c>
      <c r="G191" s="83">
        <v>0</v>
      </c>
      <c r="H191" s="86">
        <v>0</v>
      </c>
      <c r="I191" s="86">
        <v>0</v>
      </c>
      <c r="J191" s="79">
        <v>0</v>
      </c>
      <c r="K191" s="86">
        <v>0</v>
      </c>
      <c r="L191" s="83">
        <v>0</v>
      </c>
      <c r="M191" s="86">
        <v>0</v>
      </c>
      <c r="N191" s="86">
        <v>0</v>
      </c>
      <c r="O191" s="79">
        <v>0</v>
      </c>
      <c r="P191" s="86">
        <v>0</v>
      </c>
      <c r="Q191" s="83">
        <f t="shared" si="22"/>
        <v>0</v>
      </c>
      <c r="R191" s="86">
        <f t="shared" si="23"/>
        <v>0</v>
      </c>
      <c r="S191" s="86">
        <f t="shared" si="24"/>
        <v>0</v>
      </c>
      <c r="T191" s="79">
        <f t="shared" si="25"/>
        <v>0</v>
      </c>
      <c r="U191" s="120">
        <f t="shared" si="26"/>
        <v>0</v>
      </c>
    </row>
    <row r="192" spans="1:21" ht="15.75" customHeight="1" thickBot="1">
      <c r="A192" s="17" t="s">
        <v>168</v>
      </c>
      <c r="B192" s="83">
        <v>12</v>
      </c>
      <c r="C192" s="86">
        <v>6.339</v>
      </c>
      <c r="D192" s="86">
        <v>3.194</v>
      </c>
      <c r="E192" s="79">
        <v>28</v>
      </c>
      <c r="F192" s="86">
        <v>11.994</v>
      </c>
      <c r="G192" s="83">
        <v>1</v>
      </c>
      <c r="H192" s="86">
        <v>0.495</v>
      </c>
      <c r="I192" s="86">
        <v>0.257</v>
      </c>
      <c r="J192" s="79">
        <v>7</v>
      </c>
      <c r="K192" s="86">
        <v>2.903</v>
      </c>
      <c r="L192" s="83">
        <v>0</v>
      </c>
      <c r="M192" s="86">
        <v>0</v>
      </c>
      <c r="N192" s="86">
        <v>0</v>
      </c>
      <c r="O192" s="79">
        <v>0</v>
      </c>
      <c r="P192" s="86">
        <v>0</v>
      </c>
      <c r="Q192" s="83">
        <f t="shared" si="22"/>
        <v>13</v>
      </c>
      <c r="R192" s="86">
        <f t="shared" si="23"/>
        <v>6.8340000000000005</v>
      </c>
      <c r="S192" s="86">
        <f t="shared" si="24"/>
        <v>3.451</v>
      </c>
      <c r="T192" s="79">
        <f t="shared" si="25"/>
        <v>35</v>
      </c>
      <c r="U192" s="120">
        <f t="shared" si="26"/>
        <v>14.897</v>
      </c>
    </row>
    <row r="193" spans="1:21" ht="15.75" customHeight="1" thickBot="1">
      <c r="A193" s="17" t="s">
        <v>112</v>
      </c>
      <c r="B193" s="83">
        <v>7</v>
      </c>
      <c r="C193" s="86">
        <v>17.933</v>
      </c>
      <c r="D193" s="86">
        <v>17.563</v>
      </c>
      <c r="E193" s="79">
        <v>21</v>
      </c>
      <c r="F193" s="86">
        <v>14.893</v>
      </c>
      <c r="G193" s="83">
        <v>2</v>
      </c>
      <c r="H193" s="86">
        <v>1.755</v>
      </c>
      <c r="I193" s="86">
        <v>1.755</v>
      </c>
      <c r="J193" s="79">
        <v>5</v>
      </c>
      <c r="K193" s="86">
        <v>4.511</v>
      </c>
      <c r="L193" s="83">
        <v>0</v>
      </c>
      <c r="M193" s="86">
        <v>0</v>
      </c>
      <c r="N193" s="86">
        <v>0</v>
      </c>
      <c r="O193" s="79">
        <v>0</v>
      </c>
      <c r="P193" s="86">
        <v>0</v>
      </c>
      <c r="Q193" s="83">
        <f t="shared" si="22"/>
        <v>9</v>
      </c>
      <c r="R193" s="86">
        <f t="shared" si="23"/>
        <v>19.688</v>
      </c>
      <c r="S193" s="86">
        <f t="shared" si="24"/>
        <v>19.317999999999998</v>
      </c>
      <c r="T193" s="79">
        <f t="shared" si="25"/>
        <v>26</v>
      </c>
      <c r="U193" s="120">
        <f t="shared" si="26"/>
        <v>19.404</v>
      </c>
    </row>
    <row r="194" spans="1:21" ht="15.75" customHeight="1" thickBot="1">
      <c r="A194" s="17" t="s">
        <v>115</v>
      </c>
      <c r="B194" s="83">
        <v>0</v>
      </c>
      <c r="C194" s="86">
        <v>0</v>
      </c>
      <c r="D194" s="86">
        <v>0</v>
      </c>
      <c r="E194" s="79">
        <v>0</v>
      </c>
      <c r="F194" s="86">
        <v>0</v>
      </c>
      <c r="G194" s="83">
        <v>0</v>
      </c>
      <c r="H194" s="86">
        <v>0</v>
      </c>
      <c r="I194" s="86">
        <v>0</v>
      </c>
      <c r="J194" s="79">
        <v>0</v>
      </c>
      <c r="K194" s="86">
        <v>0</v>
      </c>
      <c r="L194" s="83">
        <v>0</v>
      </c>
      <c r="M194" s="86">
        <v>0</v>
      </c>
      <c r="N194" s="86">
        <v>0</v>
      </c>
      <c r="O194" s="79">
        <v>0</v>
      </c>
      <c r="P194" s="86">
        <v>0</v>
      </c>
      <c r="Q194" s="83">
        <f t="shared" si="22"/>
        <v>0</v>
      </c>
      <c r="R194" s="86">
        <f t="shared" si="23"/>
        <v>0</v>
      </c>
      <c r="S194" s="86">
        <f t="shared" si="24"/>
        <v>0</v>
      </c>
      <c r="T194" s="79">
        <f t="shared" si="25"/>
        <v>0</v>
      </c>
      <c r="U194" s="120">
        <f t="shared" si="26"/>
        <v>0</v>
      </c>
    </row>
    <row r="195" spans="1:21" ht="15.75" customHeight="1" thickBot="1">
      <c r="A195" s="17" t="s">
        <v>118</v>
      </c>
      <c r="B195" s="83">
        <v>13</v>
      </c>
      <c r="C195" s="86">
        <v>2.279</v>
      </c>
      <c r="D195" s="86">
        <v>1.35</v>
      </c>
      <c r="E195" s="79">
        <v>20</v>
      </c>
      <c r="F195" s="86">
        <v>3.0020000000000002</v>
      </c>
      <c r="G195" s="83">
        <v>4</v>
      </c>
      <c r="H195" s="86">
        <v>1.394</v>
      </c>
      <c r="I195" s="86">
        <v>0.017</v>
      </c>
      <c r="J195" s="79">
        <v>9</v>
      </c>
      <c r="K195" s="86">
        <v>2.469</v>
      </c>
      <c r="L195" s="83">
        <v>0</v>
      </c>
      <c r="M195" s="86">
        <v>0</v>
      </c>
      <c r="N195" s="86">
        <v>0</v>
      </c>
      <c r="O195" s="79">
        <v>3</v>
      </c>
      <c r="P195" s="86">
        <v>2.034</v>
      </c>
      <c r="Q195" s="83">
        <f t="shared" si="22"/>
        <v>17</v>
      </c>
      <c r="R195" s="86">
        <f t="shared" si="23"/>
        <v>3.673</v>
      </c>
      <c r="S195" s="86">
        <f t="shared" si="24"/>
        <v>1.367</v>
      </c>
      <c r="T195" s="79">
        <f t="shared" si="25"/>
        <v>32</v>
      </c>
      <c r="U195" s="120">
        <f t="shared" si="26"/>
        <v>7.505</v>
      </c>
    </row>
    <row r="196" spans="1:21" ht="15.75" customHeight="1" thickBot="1">
      <c r="A196" s="17" t="s">
        <v>156</v>
      </c>
      <c r="B196" s="83">
        <v>48</v>
      </c>
      <c r="C196" s="86">
        <v>21.125</v>
      </c>
      <c r="D196" s="86">
        <v>17.174</v>
      </c>
      <c r="E196" s="79">
        <v>86</v>
      </c>
      <c r="F196" s="86">
        <v>40.092</v>
      </c>
      <c r="G196" s="83">
        <v>4</v>
      </c>
      <c r="H196" s="86">
        <v>1.454</v>
      </c>
      <c r="I196" s="86">
        <v>1.399</v>
      </c>
      <c r="J196" s="79">
        <v>17</v>
      </c>
      <c r="K196" s="86">
        <v>7.445</v>
      </c>
      <c r="L196" s="83">
        <v>2</v>
      </c>
      <c r="M196" s="86">
        <v>8.996</v>
      </c>
      <c r="N196" s="86">
        <v>8.087</v>
      </c>
      <c r="O196" s="79">
        <v>2</v>
      </c>
      <c r="P196" s="86">
        <v>3.289</v>
      </c>
      <c r="Q196" s="83">
        <f t="shared" si="22"/>
        <v>54</v>
      </c>
      <c r="R196" s="86">
        <f t="shared" si="23"/>
        <v>31.575000000000003</v>
      </c>
      <c r="S196" s="86">
        <f t="shared" si="24"/>
        <v>26.66</v>
      </c>
      <c r="T196" s="79">
        <f t="shared" si="25"/>
        <v>105</v>
      </c>
      <c r="U196" s="120">
        <f t="shared" si="26"/>
        <v>50.826</v>
      </c>
    </row>
    <row r="197" spans="1:21" ht="15.75" customHeight="1" thickBot="1">
      <c r="A197" s="17" t="s">
        <v>121</v>
      </c>
      <c r="B197" s="83">
        <v>0</v>
      </c>
      <c r="C197" s="86">
        <v>0</v>
      </c>
      <c r="D197" s="86">
        <v>0</v>
      </c>
      <c r="E197" s="79">
        <v>0</v>
      </c>
      <c r="F197" s="86">
        <v>0</v>
      </c>
      <c r="G197" s="83">
        <v>0</v>
      </c>
      <c r="H197" s="86">
        <v>0</v>
      </c>
      <c r="I197" s="86">
        <v>0</v>
      </c>
      <c r="J197" s="79">
        <v>0</v>
      </c>
      <c r="K197" s="86">
        <v>0</v>
      </c>
      <c r="L197" s="83">
        <v>0</v>
      </c>
      <c r="M197" s="86">
        <v>0</v>
      </c>
      <c r="N197" s="86">
        <v>0</v>
      </c>
      <c r="O197" s="79">
        <v>0</v>
      </c>
      <c r="P197" s="86">
        <v>0</v>
      </c>
      <c r="Q197" s="83">
        <f t="shared" si="22"/>
        <v>0</v>
      </c>
      <c r="R197" s="86">
        <f t="shared" si="23"/>
        <v>0</v>
      </c>
      <c r="S197" s="86">
        <f t="shared" si="24"/>
        <v>0</v>
      </c>
      <c r="T197" s="79">
        <f t="shared" si="25"/>
        <v>0</v>
      </c>
      <c r="U197" s="120">
        <f t="shared" si="26"/>
        <v>0</v>
      </c>
    </row>
    <row r="198" spans="1:21" ht="15.75" customHeight="1" thickBot="1">
      <c r="A198" s="17" t="s">
        <v>124</v>
      </c>
      <c r="B198" s="83">
        <v>7</v>
      </c>
      <c r="C198" s="86">
        <v>1.876</v>
      </c>
      <c r="D198" s="86">
        <v>1.549</v>
      </c>
      <c r="E198" s="79">
        <v>43</v>
      </c>
      <c r="F198" s="86">
        <v>10.83</v>
      </c>
      <c r="G198" s="83">
        <v>0</v>
      </c>
      <c r="H198" s="86">
        <v>0</v>
      </c>
      <c r="I198" s="86">
        <v>0.059</v>
      </c>
      <c r="J198" s="79">
        <v>2</v>
      </c>
      <c r="K198" s="86">
        <v>0.749</v>
      </c>
      <c r="L198" s="83">
        <v>0</v>
      </c>
      <c r="M198" s="86">
        <v>0</v>
      </c>
      <c r="N198" s="86">
        <v>0</v>
      </c>
      <c r="O198" s="79">
        <v>0</v>
      </c>
      <c r="P198" s="86">
        <v>0</v>
      </c>
      <c r="Q198" s="83">
        <f t="shared" si="22"/>
        <v>7</v>
      </c>
      <c r="R198" s="86">
        <f t="shared" si="23"/>
        <v>1.876</v>
      </c>
      <c r="S198" s="86">
        <f t="shared" si="24"/>
        <v>1.6079999999999999</v>
      </c>
      <c r="T198" s="79">
        <f t="shared" si="25"/>
        <v>45</v>
      </c>
      <c r="U198" s="120">
        <f t="shared" si="26"/>
        <v>11.579</v>
      </c>
    </row>
    <row r="199" spans="1:21" ht="15.75" customHeight="1" thickBot="1">
      <c r="A199" s="17" t="s">
        <v>127</v>
      </c>
      <c r="B199" s="83">
        <v>7</v>
      </c>
      <c r="C199" s="86">
        <v>4.169</v>
      </c>
      <c r="D199" s="86">
        <v>1.619</v>
      </c>
      <c r="E199" s="79">
        <v>14</v>
      </c>
      <c r="F199" s="86">
        <v>7.337</v>
      </c>
      <c r="G199" s="83">
        <v>0</v>
      </c>
      <c r="H199" s="86">
        <v>0</v>
      </c>
      <c r="I199" s="86">
        <v>0</v>
      </c>
      <c r="J199" s="79">
        <v>0</v>
      </c>
      <c r="K199" s="86">
        <v>0</v>
      </c>
      <c r="L199" s="83">
        <v>0</v>
      </c>
      <c r="M199" s="86">
        <v>0</v>
      </c>
      <c r="N199" s="86">
        <v>0</v>
      </c>
      <c r="O199" s="79">
        <v>0</v>
      </c>
      <c r="P199" s="86">
        <v>0</v>
      </c>
      <c r="Q199" s="83">
        <f t="shared" si="22"/>
        <v>7</v>
      </c>
      <c r="R199" s="86">
        <f t="shared" si="23"/>
        <v>4.169</v>
      </c>
      <c r="S199" s="86">
        <f t="shared" si="24"/>
        <v>1.619</v>
      </c>
      <c r="T199" s="79">
        <f t="shared" si="25"/>
        <v>14</v>
      </c>
      <c r="U199" s="120">
        <f t="shared" si="26"/>
        <v>7.337</v>
      </c>
    </row>
    <row r="200" spans="1:21" ht="15.75" customHeight="1" thickBot="1">
      <c r="A200" s="67" t="s">
        <v>6</v>
      </c>
      <c r="B200" s="91">
        <f>SUM(B168:B199)</f>
        <v>574</v>
      </c>
      <c r="C200" s="69">
        <f aca="true" t="shared" si="27" ref="C200:P200">SUM(C168:C199)</f>
        <v>190.84300000000002</v>
      </c>
      <c r="D200" s="69">
        <f t="shared" si="27"/>
        <v>162.537</v>
      </c>
      <c r="E200" s="91">
        <f t="shared" si="27"/>
        <v>1836</v>
      </c>
      <c r="F200" s="69">
        <f t="shared" si="27"/>
        <v>485.51</v>
      </c>
      <c r="G200" s="91">
        <f t="shared" si="27"/>
        <v>44</v>
      </c>
      <c r="H200" s="69">
        <f t="shared" si="27"/>
        <v>22.823999999999998</v>
      </c>
      <c r="I200" s="69">
        <f t="shared" si="27"/>
        <v>16.820000000000004</v>
      </c>
      <c r="J200" s="91">
        <f t="shared" si="27"/>
        <v>245</v>
      </c>
      <c r="K200" s="69">
        <f t="shared" si="27"/>
        <v>112.02099999999999</v>
      </c>
      <c r="L200" s="91">
        <f t="shared" si="27"/>
        <v>38</v>
      </c>
      <c r="M200" s="69">
        <f t="shared" si="27"/>
        <v>53.36300000000001</v>
      </c>
      <c r="N200" s="69">
        <f t="shared" si="27"/>
        <v>40.364999999999995</v>
      </c>
      <c r="O200" s="91">
        <f t="shared" si="27"/>
        <v>160</v>
      </c>
      <c r="P200" s="69">
        <f t="shared" si="27"/>
        <v>160.08899999999997</v>
      </c>
      <c r="Q200" s="91">
        <f>B200+G200+L200</f>
        <v>656</v>
      </c>
      <c r="R200" s="69">
        <f t="shared" si="23"/>
        <v>267.03000000000003</v>
      </c>
      <c r="S200" s="69">
        <f t="shared" si="24"/>
        <v>219.72199999999998</v>
      </c>
      <c r="T200" s="91">
        <f t="shared" si="25"/>
        <v>2241</v>
      </c>
      <c r="U200" s="141">
        <f t="shared" si="26"/>
        <v>757.6199999999999</v>
      </c>
    </row>
    <row r="201" spans="1:21" ht="15.75" customHeight="1" thickBot="1">
      <c r="A201" s="67" t="s">
        <v>160</v>
      </c>
      <c r="B201" s="71">
        <v>0</v>
      </c>
      <c r="C201" s="72">
        <v>0</v>
      </c>
      <c r="D201" s="72">
        <v>0.003</v>
      </c>
      <c r="E201" s="72">
        <v>6</v>
      </c>
      <c r="F201" s="72">
        <v>0.154</v>
      </c>
      <c r="G201" s="83">
        <v>0</v>
      </c>
      <c r="H201" s="86">
        <v>0</v>
      </c>
      <c r="I201" s="86">
        <v>0</v>
      </c>
      <c r="J201" s="79">
        <v>0</v>
      </c>
      <c r="K201" s="86">
        <v>0</v>
      </c>
      <c r="L201" s="83">
        <v>0</v>
      </c>
      <c r="M201" s="86">
        <v>0</v>
      </c>
      <c r="N201" s="86">
        <v>0</v>
      </c>
      <c r="O201" s="79">
        <v>0</v>
      </c>
      <c r="P201" s="86">
        <v>0</v>
      </c>
      <c r="Q201" s="83">
        <f t="shared" si="22"/>
        <v>0</v>
      </c>
      <c r="R201" s="86">
        <f t="shared" si="23"/>
        <v>0</v>
      </c>
      <c r="S201" s="86">
        <f t="shared" si="24"/>
        <v>0.003</v>
      </c>
      <c r="T201" s="79">
        <f t="shared" si="25"/>
        <v>6</v>
      </c>
      <c r="U201" s="120">
        <f t="shared" si="26"/>
        <v>0.154</v>
      </c>
    </row>
    <row r="202" spans="1:21" ht="15.75" customHeight="1" thickBot="1">
      <c r="A202" s="67" t="s">
        <v>164</v>
      </c>
      <c r="B202" s="91">
        <f aca="true" t="shared" si="28" ref="B202:P202">B200+B201</f>
        <v>574</v>
      </c>
      <c r="C202" s="69">
        <f t="shared" si="28"/>
        <v>190.84300000000002</v>
      </c>
      <c r="D202" s="69">
        <f t="shared" si="28"/>
        <v>162.54</v>
      </c>
      <c r="E202" s="91">
        <f t="shared" si="28"/>
        <v>1842</v>
      </c>
      <c r="F202" s="69">
        <f t="shared" si="28"/>
        <v>485.664</v>
      </c>
      <c r="G202" s="91">
        <f t="shared" si="28"/>
        <v>44</v>
      </c>
      <c r="H202" s="69">
        <f t="shared" si="28"/>
        <v>22.823999999999998</v>
      </c>
      <c r="I202" s="69">
        <f t="shared" si="28"/>
        <v>16.820000000000004</v>
      </c>
      <c r="J202" s="91">
        <f t="shared" si="28"/>
        <v>245</v>
      </c>
      <c r="K202" s="69">
        <f t="shared" si="28"/>
        <v>112.02099999999999</v>
      </c>
      <c r="L202" s="91">
        <f t="shared" si="28"/>
        <v>38</v>
      </c>
      <c r="M202" s="69">
        <f t="shared" si="28"/>
        <v>53.36300000000001</v>
      </c>
      <c r="N202" s="69">
        <f t="shared" si="28"/>
        <v>40.364999999999995</v>
      </c>
      <c r="O202" s="91">
        <f t="shared" si="28"/>
        <v>160</v>
      </c>
      <c r="P202" s="69">
        <f t="shared" si="28"/>
        <v>160.08899999999997</v>
      </c>
      <c r="Q202" s="91">
        <f t="shared" si="22"/>
        <v>656</v>
      </c>
      <c r="R202" s="69">
        <f t="shared" si="23"/>
        <v>267.03000000000003</v>
      </c>
      <c r="S202" s="69">
        <f t="shared" si="24"/>
        <v>219.72499999999997</v>
      </c>
      <c r="T202" s="91">
        <f t="shared" si="25"/>
        <v>2247</v>
      </c>
      <c r="U202" s="141">
        <f t="shared" si="26"/>
        <v>757.7739999999999</v>
      </c>
    </row>
    <row r="203" spans="1:21" ht="15.75" customHeight="1">
      <c r="A203" s="23"/>
      <c r="B203" s="13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3"/>
      <c r="R203" s="13"/>
      <c r="S203" s="13"/>
      <c r="T203" s="13"/>
      <c r="U203" s="13"/>
    </row>
    <row r="204" spans="1:21" ht="15.75" customHeight="1">
      <c r="A204" s="23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</row>
    <row r="205" spans="1:21" ht="15.75" customHeight="1">
      <c r="A205" s="23"/>
      <c r="B205" s="13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3"/>
      <c r="R205" s="13"/>
      <c r="S205" s="13"/>
      <c r="T205" s="13"/>
      <c r="U205" s="13"/>
    </row>
    <row r="206" spans="1:21" ht="15.75" customHeight="1">
      <c r="A206" s="23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3"/>
      <c r="R206" s="13"/>
      <c r="S206" s="13"/>
      <c r="T206" s="13"/>
      <c r="U206" s="13"/>
    </row>
    <row r="207" spans="1:21" ht="15.75" customHeight="1">
      <c r="A207" s="23"/>
      <c r="B207" s="13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3"/>
      <c r="R207" s="13"/>
      <c r="S207" s="13"/>
      <c r="T207" s="13"/>
      <c r="U207" s="13"/>
    </row>
    <row r="208" spans="1:21" ht="15.75" customHeight="1">
      <c r="A208" s="23"/>
      <c r="B208" s="13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3"/>
      <c r="R208" s="13"/>
      <c r="S208" s="13"/>
      <c r="T208" s="13"/>
      <c r="U208" s="13"/>
    </row>
    <row r="209" spans="1:21" ht="15.75" customHeight="1">
      <c r="A209" s="23"/>
      <c r="B209" s="13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3"/>
      <c r="R209" s="13"/>
      <c r="S209" s="13"/>
      <c r="T209" s="13"/>
      <c r="U209" s="13"/>
    </row>
    <row r="210" spans="1:21" ht="15.75" customHeight="1">
      <c r="A210" s="23"/>
      <c r="B210" s="13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3"/>
      <c r="R210" s="13"/>
      <c r="S210" s="13"/>
      <c r="T210" s="13"/>
      <c r="U210" s="13"/>
    </row>
    <row r="211" spans="1:21" ht="15.75" customHeight="1">
      <c r="A211" s="23"/>
      <c r="B211" s="13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3"/>
      <c r="R211" s="13"/>
      <c r="S211" s="13"/>
      <c r="T211" s="13"/>
      <c r="U211" s="13"/>
    </row>
    <row r="212" spans="1:21" ht="15.75" customHeight="1">
      <c r="A212" s="23"/>
      <c r="B212" s="13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3"/>
      <c r="R212" s="13"/>
      <c r="S212" s="13"/>
      <c r="T212" s="13"/>
      <c r="U212" s="13"/>
    </row>
    <row r="213" spans="1:21" ht="15.75" customHeight="1">
      <c r="A213" s="183" t="s">
        <v>145</v>
      </c>
      <c r="B213" s="183"/>
      <c r="C213" s="183"/>
      <c r="D213" s="183"/>
      <c r="E213" s="183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</row>
    <row r="214" spans="1:21" ht="15.75" customHeight="1">
      <c r="A214" s="184" t="s">
        <v>197</v>
      </c>
      <c r="B214" s="184"/>
      <c r="C214" s="184"/>
      <c r="D214" s="184"/>
      <c r="E214" s="184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</row>
    <row r="215" spans="1:21" ht="15.75" customHeight="1">
      <c r="A215" s="47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</row>
    <row r="216" spans="1:21" ht="15.75" customHeight="1" thickBot="1">
      <c r="A216" s="49" t="s">
        <v>7</v>
      </c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</row>
    <row r="217" spans="1:21" ht="15.75" customHeight="1">
      <c r="A217" s="177" t="s">
        <v>136</v>
      </c>
      <c r="B217" s="180" t="s">
        <v>0</v>
      </c>
      <c r="C217" s="181"/>
      <c r="D217" s="181"/>
      <c r="E217" s="181"/>
      <c r="F217" s="182"/>
      <c r="G217" s="180" t="s">
        <v>1</v>
      </c>
      <c r="H217" s="181"/>
      <c r="I217" s="181"/>
      <c r="J217" s="181"/>
      <c r="K217" s="182"/>
      <c r="L217" s="180" t="s">
        <v>2</v>
      </c>
      <c r="M217" s="181"/>
      <c r="N217" s="181"/>
      <c r="O217" s="181"/>
      <c r="P217" s="182"/>
      <c r="Q217" s="180" t="s">
        <v>6</v>
      </c>
      <c r="R217" s="181"/>
      <c r="S217" s="181"/>
      <c r="T217" s="181"/>
      <c r="U217" s="182"/>
    </row>
    <row r="218" spans="1:21" ht="15.75" customHeight="1">
      <c r="A218" s="178"/>
      <c r="B218" s="187" t="s">
        <v>179</v>
      </c>
      <c r="C218" s="188"/>
      <c r="D218" s="65" t="s">
        <v>180</v>
      </c>
      <c r="E218" s="185" t="s">
        <v>181</v>
      </c>
      <c r="F218" s="186"/>
      <c r="G218" s="187" t="s">
        <v>179</v>
      </c>
      <c r="H218" s="188"/>
      <c r="I218" s="65" t="s">
        <v>180</v>
      </c>
      <c r="J218" s="185" t="s">
        <v>181</v>
      </c>
      <c r="K218" s="186"/>
      <c r="L218" s="187" t="s">
        <v>179</v>
      </c>
      <c r="M218" s="188"/>
      <c r="N218" s="65" t="s">
        <v>180</v>
      </c>
      <c r="O218" s="185" t="s">
        <v>181</v>
      </c>
      <c r="P218" s="186"/>
      <c r="Q218" s="187" t="s">
        <v>179</v>
      </c>
      <c r="R218" s="188"/>
      <c r="S218" s="65" t="s">
        <v>180</v>
      </c>
      <c r="T218" s="185" t="s">
        <v>181</v>
      </c>
      <c r="U218" s="186"/>
    </row>
    <row r="219" spans="1:21" ht="36.75" customHeight="1" thickBot="1">
      <c r="A219" s="178"/>
      <c r="B219" s="117" t="s">
        <v>187</v>
      </c>
      <c r="C219" s="118" t="s">
        <v>188</v>
      </c>
      <c r="D219" s="118" t="s">
        <v>12</v>
      </c>
      <c r="E219" s="118" t="s">
        <v>178</v>
      </c>
      <c r="F219" s="119" t="s">
        <v>12</v>
      </c>
      <c r="G219" s="117" t="s">
        <v>187</v>
      </c>
      <c r="H219" s="118" t="s">
        <v>188</v>
      </c>
      <c r="I219" s="118" t="s">
        <v>12</v>
      </c>
      <c r="J219" s="118" t="s">
        <v>178</v>
      </c>
      <c r="K219" s="119" t="s">
        <v>12</v>
      </c>
      <c r="L219" s="117" t="s">
        <v>187</v>
      </c>
      <c r="M219" s="118" t="s">
        <v>188</v>
      </c>
      <c r="N219" s="118" t="s">
        <v>12</v>
      </c>
      <c r="O219" s="118" t="s">
        <v>178</v>
      </c>
      <c r="P219" s="119" t="s">
        <v>12</v>
      </c>
      <c r="Q219" s="117" t="s">
        <v>187</v>
      </c>
      <c r="R219" s="118" t="s">
        <v>188</v>
      </c>
      <c r="S219" s="118" t="s">
        <v>12</v>
      </c>
      <c r="T219" s="118" t="s">
        <v>178</v>
      </c>
      <c r="U219" s="119" t="s">
        <v>12</v>
      </c>
    </row>
    <row r="220" spans="1:21" ht="15.75" customHeight="1" thickBot="1">
      <c r="A220" s="179"/>
      <c r="B220" s="125">
        <v>1</v>
      </c>
      <c r="C220" s="126">
        <v>2</v>
      </c>
      <c r="D220" s="126">
        <v>3</v>
      </c>
      <c r="E220" s="126">
        <v>4</v>
      </c>
      <c r="F220" s="127">
        <v>5</v>
      </c>
      <c r="G220" s="125">
        <v>6</v>
      </c>
      <c r="H220" s="126">
        <v>7</v>
      </c>
      <c r="I220" s="126">
        <v>8</v>
      </c>
      <c r="J220" s="126">
        <v>9</v>
      </c>
      <c r="K220" s="127">
        <v>10</v>
      </c>
      <c r="L220" s="125">
        <v>11</v>
      </c>
      <c r="M220" s="126">
        <v>12</v>
      </c>
      <c r="N220" s="126">
        <v>13</v>
      </c>
      <c r="O220" s="126">
        <v>14</v>
      </c>
      <c r="P220" s="127">
        <v>15</v>
      </c>
      <c r="Q220" s="125" t="s">
        <v>182</v>
      </c>
      <c r="R220" s="126" t="s">
        <v>183</v>
      </c>
      <c r="S220" s="126" t="s">
        <v>184</v>
      </c>
      <c r="T220" s="126" t="s">
        <v>185</v>
      </c>
      <c r="U220" s="127" t="s">
        <v>186</v>
      </c>
    </row>
    <row r="221" spans="1:21" ht="15.75" customHeight="1" thickBot="1">
      <c r="A221" s="9" t="s">
        <v>17</v>
      </c>
      <c r="B221" s="83">
        <v>14</v>
      </c>
      <c r="C221" s="86">
        <v>2.816</v>
      </c>
      <c r="D221" s="86">
        <v>4.391</v>
      </c>
      <c r="E221" s="79">
        <v>66</v>
      </c>
      <c r="F221" s="86">
        <v>8.603</v>
      </c>
      <c r="G221" s="83">
        <v>0</v>
      </c>
      <c r="H221" s="86">
        <v>0</v>
      </c>
      <c r="I221" s="86">
        <v>0</v>
      </c>
      <c r="J221" s="79">
        <v>0</v>
      </c>
      <c r="K221" s="86">
        <v>0</v>
      </c>
      <c r="L221" s="83">
        <v>0</v>
      </c>
      <c r="M221" s="86">
        <v>0</v>
      </c>
      <c r="N221" s="86">
        <v>0</v>
      </c>
      <c r="O221" s="79">
        <v>0</v>
      </c>
      <c r="P221" s="86">
        <v>0</v>
      </c>
      <c r="Q221" s="83">
        <f aca="true" t="shared" si="29" ref="Q221:Q232">B221+G221+L221</f>
        <v>14</v>
      </c>
      <c r="R221" s="86">
        <f aca="true" t="shared" si="30" ref="R221:R232">C221+H221+M221</f>
        <v>2.816</v>
      </c>
      <c r="S221" s="86">
        <f aca="true" t="shared" si="31" ref="S221:S232">D221+I221+N221</f>
        <v>4.391</v>
      </c>
      <c r="T221" s="79">
        <f aca="true" t="shared" si="32" ref="T221:T232">E221+J221+O221</f>
        <v>66</v>
      </c>
      <c r="U221" s="120">
        <f aca="true" t="shared" si="33" ref="U221:U232">F221+K221+P221</f>
        <v>8.603</v>
      </c>
    </row>
    <row r="222" spans="1:21" ht="15.75" customHeight="1" thickBot="1">
      <c r="A222" s="10" t="s">
        <v>21</v>
      </c>
      <c r="B222" s="83">
        <v>10</v>
      </c>
      <c r="C222" s="86">
        <v>3.804</v>
      </c>
      <c r="D222" s="86">
        <v>0.68</v>
      </c>
      <c r="E222" s="79">
        <v>47</v>
      </c>
      <c r="F222" s="86">
        <v>16.57</v>
      </c>
      <c r="G222" s="83">
        <v>0</v>
      </c>
      <c r="H222" s="86">
        <v>0</v>
      </c>
      <c r="I222" s="86">
        <v>0</v>
      </c>
      <c r="J222" s="79">
        <v>0</v>
      </c>
      <c r="K222" s="86">
        <v>0</v>
      </c>
      <c r="L222" s="83">
        <v>0</v>
      </c>
      <c r="M222" s="86">
        <v>0</v>
      </c>
      <c r="N222" s="86">
        <v>0</v>
      </c>
      <c r="O222" s="79">
        <v>0</v>
      </c>
      <c r="P222" s="86">
        <v>0</v>
      </c>
      <c r="Q222" s="83">
        <f t="shared" si="29"/>
        <v>10</v>
      </c>
      <c r="R222" s="86">
        <f t="shared" si="30"/>
        <v>3.804</v>
      </c>
      <c r="S222" s="86">
        <f t="shared" si="31"/>
        <v>0.68</v>
      </c>
      <c r="T222" s="79">
        <f t="shared" si="32"/>
        <v>47</v>
      </c>
      <c r="U222" s="120">
        <f t="shared" si="33"/>
        <v>16.57</v>
      </c>
    </row>
    <row r="223" spans="1:21" ht="15.75" customHeight="1" thickBot="1">
      <c r="A223" s="10" t="s">
        <v>151</v>
      </c>
      <c r="B223" s="83">
        <v>70</v>
      </c>
      <c r="C223" s="86">
        <v>21.168</v>
      </c>
      <c r="D223" s="86">
        <v>16.761</v>
      </c>
      <c r="E223" s="79">
        <f>318+44</f>
        <v>362</v>
      </c>
      <c r="F223" s="86">
        <f>38.293+1.749</f>
        <v>40.042</v>
      </c>
      <c r="G223" s="83">
        <v>0</v>
      </c>
      <c r="H223" s="86">
        <v>0</v>
      </c>
      <c r="I223" s="86">
        <v>0</v>
      </c>
      <c r="J223" s="79">
        <v>0</v>
      </c>
      <c r="K223" s="86">
        <v>0</v>
      </c>
      <c r="L223" s="83">
        <v>0</v>
      </c>
      <c r="M223" s="86">
        <v>0</v>
      </c>
      <c r="N223" s="86">
        <v>0.009</v>
      </c>
      <c r="O223" s="79">
        <v>2</v>
      </c>
      <c r="P223" s="86">
        <v>0.548</v>
      </c>
      <c r="Q223" s="83">
        <f t="shared" si="29"/>
        <v>70</v>
      </c>
      <c r="R223" s="86">
        <f t="shared" si="30"/>
        <v>21.168</v>
      </c>
      <c r="S223" s="86">
        <f t="shared" si="31"/>
        <v>16.77</v>
      </c>
      <c r="T223" s="79">
        <f t="shared" si="32"/>
        <v>364</v>
      </c>
      <c r="U223" s="120">
        <f t="shared" si="33"/>
        <v>40.59</v>
      </c>
    </row>
    <row r="224" spans="1:21" ht="15.75" customHeight="1" thickBot="1">
      <c r="A224" s="10" t="s">
        <v>152</v>
      </c>
      <c r="B224" s="83">
        <v>0</v>
      </c>
      <c r="C224" s="86">
        <v>0</v>
      </c>
      <c r="D224" s="86">
        <v>0</v>
      </c>
      <c r="E224" s="79">
        <v>2</v>
      </c>
      <c r="F224" s="86">
        <v>0.101</v>
      </c>
      <c r="G224" s="83">
        <v>0</v>
      </c>
      <c r="H224" s="86">
        <v>0</v>
      </c>
      <c r="I224" s="86">
        <v>0</v>
      </c>
      <c r="J224" s="79">
        <v>0</v>
      </c>
      <c r="K224" s="86">
        <v>0</v>
      </c>
      <c r="L224" s="83">
        <v>0</v>
      </c>
      <c r="M224" s="86">
        <v>0</v>
      </c>
      <c r="N224" s="86">
        <v>0</v>
      </c>
      <c r="O224" s="79">
        <v>0</v>
      </c>
      <c r="P224" s="86">
        <v>0</v>
      </c>
      <c r="Q224" s="83">
        <f t="shared" si="29"/>
        <v>0</v>
      </c>
      <c r="R224" s="86">
        <f t="shared" si="30"/>
        <v>0</v>
      </c>
      <c r="S224" s="86">
        <f t="shared" si="31"/>
        <v>0</v>
      </c>
      <c r="T224" s="79">
        <f t="shared" si="32"/>
        <v>2</v>
      </c>
      <c r="U224" s="120">
        <f t="shared" si="33"/>
        <v>0.101</v>
      </c>
    </row>
    <row r="225" spans="1:21" ht="15.75" customHeight="1" thickBot="1">
      <c r="A225" s="10" t="s">
        <v>26</v>
      </c>
      <c r="B225" s="83">
        <v>3</v>
      </c>
      <c r="C225" s="86">
        <v>3</v>
      </c>
      <c r="D225" s="86">
        <v>1.514</v>
      </c>
      <c r="E225" s="79">
        <v>61</v>
      </c>
      <c r="F225" s="86">
        <v>25.051000000000002</v>
      </c>
      <c r="G225" s="83">
        <v>0</v>
      </c>
      <c r="H225" s="86">
        <v>0</v>
      </c>
      <c r="I225" s="86">
        <v>0</v>
      </c>
      <c r="J225" s="79">
        <v>0</v>
      </c>
      <c r="K225" s="86">
        <v>0</v>
      </c>
      <c r="L225" s="83">
        <v>0</v>
      </c>
      <c r="M225" s="86">
        <v>0</v>
      </c>
      <c r="N225" s="86">
        <v>0</v>
      </c>
      <c r="O225" s="79">
        <v>0</v>
      </c>
      <c r="P225" s="86">
        <v>0</v>
      </c>
      <c r="Q225" s="83">
        <f t="shared" si="29"/>
        <v>3</v>
      </c>
      <c r="R225" s="86">
        <f t="shared" si="30"/>
        <v>3</v>
      </c>
      <c r="S225" s="86">
        <f t="shared" si="31"/>
        <v>1.514</v>
      </c>
      <c r="T225" s="79">
        <f t="shared" si="32"/>
        <v>61</v>
      </c>
      <c r="U225" s="120">
        <f t="shared" si="33"/>
        <v>25.051000000000002</v>
      </c>
    </row>
    <row r="226" spans="1:21" ht="15.75" customHeight="1" thickBot="1">
      <c r="A226" s="10" t="s">
        <v>31</v>
      </c>
      <c r="B226" s="83">
        <v>0</v>
      </c>
      <c r="C226" s="86">
        <v>0</v>
      </c>
      <c r="D226" s="86">
        <v>0.318</v>
      </c>
      <c r="E226" s="79">
        <v>14</v>
      </c>
      <c r="F226" s="86">
        <v>5.39</v>
      </c>
      <c r="G226" s="83">
        <v>0</v>
      </c>
      <c r="H226" s="86">
        <v>0</v>
      </c>
      <c r="I226" s="86">
        <v>0</v>
      </c>
      <c r="J226" s="79">
        <v>5</v>
      </c>
      <c r="K226" s="86">
        <v>0.005</v>
      </c>
      <c r="L226" s="83">
        <v>6</v>
      </c>
      <c r="M226" s="86">
        <v>267.872</v>
      </c>
      <c r="N226" s="86">
        <v>281.681</v>
      </c>
      <c r="O226" s="79">
        <v>1</v>
      </c>
      <c r="P226" s="86">
        <v>24.522</v>
      </c>
      <c r="Q226" s="83">
        <f t="shared" si="29"/>
        <v>6</v>
      </c>
      <c r="R226" s="86">
        <f t="shared" si="30"/>
        <v>267.872</v>
      </c>
      <c r="S226" s="86">
        <f t="shared" si="31"/>
        <v>281.99899999999997</v>
      </c>
      <c r="T226" s="79">
        <f t="shared" si="32"/>
        <v>20</v>
      </c>
      <c r="U226" s="120">
        <f t="shared" si="33"/>
        <v>29.916999999999998</v>
      </c>
    </row>
    <row r="227" spans="1:21" ht="15.75" customHeight="1" thickBot="1">
      <c r="A227" s="10" t="s">
        <v>36</v>
      </c>
      <c r="B227" s="83">
        <v>68</v>
      </c>
      <c r="C227" s="86">
        <v>16.538</v>
      </c>
      <c r="D227" s="86">
        <v>24.528000000000002</v>
      </c>
      <c r="E227" s="79">
        <v>219</v>
      </c>
      <c r="F227" s="86">
        <v>37.136</v>
      </c>
      <c r="G227" s="83">
        <v>0</v>
      </c>
      <c r="H227" s="86">
        <v>0</v>
      </c>
      <c r="I227" s="86">
        <v>0</v>
      </c>
      <c r="J227" s="79">
        <v>0</v>
      </c>
      <c r="K227" s="86">
        <v>0</v>
      </c>
      <c r="L227" s="83">
        <v>0</v>
      </c>
      <c r="M227" s="86">
        <v>0</v>
      </c>
      <c r="N227" s="86">
        <v>0</v>
      </c>
      <c r="O227" s="79">
        <v>0</v>
      </c>
      <c r="P227" s="86">
        <v>0</v>
      </c>
      <c r="Q227" s="83">
        <f t="shared" si="29"/>
        <v>68</v>
      </c>
      <c r="R227" s="86">
        <f t="shared" si="30"/>
        <v>16.538</v>
      </c>
      <c r="S227" s="86">
        <f t="shared" si="31"/>
        <v>24.528000000000002</v>
      </c>
      <c r="T227" s="79">
        <f t="shared" si="32"/>
        <v>219</v>
      </c>
      <c r="U227" s="120">
        <f t="shared" si="33"/>
        <v>37.136</v>
      </c>
    </row>
    <row r="228" spans="1:21" ht="15.75" customHeight="1" thickBot="1">
      <c r="A228" s="10" t="s">
        <v>41</v>
      </c>
      <c r="B228" s="83">
        <v>0</v>
      </c>
      <c r="C228" s="86">
        <v>0</v>
      </c>
      <c r="D228" s="86">
        <v>0</v>
      </c>
      <c r="E228" s="79">
        <v>0</v>
      </c>
      <c r="F228" s="86">
        <v>0</v>
      </c>
      <c r="G228" s="83">
        <v>0</v>
      </c>
      <c r="H228" s="86">
        <v>0</v>
      </c>
      <c r="I228" s="86">
        <v>0</v>
      </c>
      <c r="J228" s="79">
        <v>0</v>
      </c>
      <c r="K228" s="86">
        <v>0</v>
      </c>
      <c r="L228" s="83">
        <v>0</v>
      </c>
      <c r="M228" s="86">
        <v>0</v>
      </c>
      <c r="N228" s="86">
        <v>0</v>
      </c>
      <c r="O228" s="79">
        <v>0</v>
      </c>
      <c r="P228" s="86">
        <v>0</v>
      </c>
      <c r="Q228" s="83">
        <f t="shared" si="29"/>
        <v>0</v>
      </c>
      <c r="R228" s="86">
        <f t="shared" si="30"/>
        <v>0</v>
      </c>
      <c r="S228" s="86">
        <f t="shared" si="31"/>
        <v>0</v>
      </c>
      <c r="T228" s="79">
        <f t="shared" si="32"/>
        <v>0</v>
      </c>
      <c r="U228" s="120">
        <f t="shared" si="33"/>
        <v>0</v>
      </c>
    </row>
    <row r="229" spans="1:21" ht="15.75" customHeight="1" thickBot="1">
      <c r="A229" s="10" t="s">
        <v>44</v>
      </c>
      <c r="B229" s="83">
        <v>92</v>
      </c>
      <c r="C229" s="86">
        <v>26.388</v>
      </c>
      <c r="D229" s="86">
        <v>24.099999999999998</v>
      </c>
      <c r="E229" s="79">
        <v>373</v>
      </c>
      <c r="F229" s="86">
        <v>58.397000000000006</v>
      </c>
      <c r="G229" s="83">
        <v>0</v>
      </c>
      <c r="H229" s="86">
        <v>0</v>
      </c>
      <c r="I229" s="86">
        <v>0</v>
      </c>
      <c r="J229" s="79">
        <v>0</v>
      </c>
      <c r="K229" s="86">
        <v>0</v>
      </c>
      <c r="L229" s="83">
        <v>0</v>
      </c>
      <c r="M229" s="86">
        <v>0</v>
      </c>
      <c r="N229" s="86">
        <v>0</v>
      </c>
      <c r="O229" s="79">
        <v>0</v>
      </c>
      <c r="P229" s="86">
        <v>0</v>
      </c>
      <c r="Q229" s="83">
        <f t="shared" si="29"/>
        <v>92</v>
      </c>
      <c r="R229" s="86">
        <f t="shared" si="30"/>
        <v>26.388</v>
      </c>
      <c r="S229" s="86">
        <f t="shared" si="31"/>
        <v>24.099999999999998</v>
      </c>
      <c r="T229" s="79">
        <f t="shared" si="32"/>
        <v>373</v>
      </c>
      <c r="U229" s="120">
        <f t="shared" si="33"/>
        <v>58.397000000000006</v>
      </c>
    </row>
    <row r="230" spans="1:21" ht="15.75" customHeight="1" thickBot="1">
      <c r="A230" s="11" t="s">
        <v>48</v>
      </c>
      <c r="B230" s="83">
        <v>10</v>
      </c>
      <c r="C230" s="86">
        <v>3.034</v>
      </c>
      <c r="D230" s="86">
        <v>4.809</v>
      </c>
      <c r="E230" s="79">
        <v>87</v>
      </c>
      <c r="F230" s="86">
        <v>10.274999999999999</v>
      </c>
      <c r="G230" s="83">
        <v>0</v>
      </c>
      <c r="H230" s="86">
        <v>0</v>
      </c>
      <c r="I230" s="86">
        <v>0</v>
      </c>
      <c r="J230" s="79">
        <v>0</v>
      </c>
      <c r="K230" s="86">
        <v>0</v>
      </c>
      <c r="L230" s="83">
        <v>0</v>
      </c>
      <c r="M230" s="86">
        <v>0</v>
      </c>
      <c r="N230" s="86">
        <v>0</v>
      </c>
      <c r="O230" s="79">
        <v>0</v>
      </c>
      <c r="P230" s="86">
        <v>0</v>
      </c>
      <c r="Q230" s="83">
        <f t="shared" si="29"/>
        <v>10</v>
      </c>
      <c r="R230" s="86">
        <f t="shared" si="30"/>
        <v>3.034</v>
      </c>
      <c r="S230" s="86">
        <f t="shared" si="31"/>
        <v>4.809</v>
      </c>
      <c r="T230" s="79">
        <f t="shared" si="32"/>
        <v>87</v>
      </c>
      <c r="U230" s="120">
        <f t="shared" si="33"/>
        <v>10.274999999999999</v>
      </c>
    </row>
    <row r="231" spans="1:21" ht="15.75" customHeight="1" thickBot="1" thickTop="1">
      <c r="A231" s="67" t="s">
        <v>6</v>
      </c>
      <c r="B231" s="68">
        <f aca="true" t="shared" si="34" ref="B231:P231">SUM(B221:B230)</f>
        <v>267</v>
      </c>
      <c r="C231" s="69">
        <f t="shared" si="34"/>
        <v>76.748</v>
      </c>
      <c r="D231" s="69">
        <f t="shared" si="34"/>
        <v>77.101</v>
      </c>
      <c r="E231" s="68">
        <f t="shared" si="34"/>
        <v>1231</v>
      </c>
      <c r="F231" s="69">
        <f t="shared" si="34"/>
        <v>201.56500000000003</v>
      </c>
      <c r="G231" s="68">
        <f t="shared" si="34"/>
        <v>0</v>
      </c>
      <c r="H231" s="69">
        <f t="shared" si="34"/>
        <v>0</v>
      </c>
      <c r="I231" s="69">
        <f t="shared" si="34"/>
        <v>0</v>
      </c>
      <c r="J231" s="68">
        <f t="shared" si="34"/>
        <v>5</v>
      </c>
      <c r="K231" s="69">
        <f t="shared" si="34"/>
        <v>0.005</v>
      </c>
      <c r="L231" s="68">
        <f t="shared" si="34"/>
        <v>6</v>
      </c>
      <c r="M231" s="69">
        <f t="shared" si="34"/>
        <v>267.872</v>
      </c>
      <c r="N231" s="69">
        <f t="shared" si="34"/>
        <v>281.69</v>
      </c>
      <c r="O231" s="68">
        <f t="shared" si="34"/>
        <v>3</v>
      </c>
      <c r="P231" s="69">
        <f t="shared" si="34"/>
        <v>25.07</v>
      </c>
      <c r="Q231" s="100">
        <f t="shared" si="29"/>
        <v>273</v>
      </c>
      <c r="R231" s="101">
        <f t="shared" si="30"/>
        <v>344.62</v>
      </c>
      <c r="S231" s="101">
        <f t="shared" si="31"/>
        <v>358.791</v>
      </c>
      <c r="T231" s="102">
        <f t="shared" si="32"/>
        <v>1239</v>
      </c>
      <c r="U231" s="142">
        <f t="shared" si="33"/>
        <v>226.64000000000001</v>
      </c>
    </row>
    <row r="232" spans="1:21" ht="15.75" customHeight="1" thickBot="1">
      <c r="A232" s="67" t="s">
        <v>160</v>
      </c>
      <c r="B232" s="71">
        <v>0</v>
      </c>
      <c r="C232" s="72">
        <v>0</v>
      </c>
      <c r="D232" s="72">
        <v>0.005</v>
      </c>
      <c r="E232" s="72">
        <v>0</v>
      </c>
      <c r="F232" s="72">
        <v>0</v>
      </c>
      <c r="G232" s="92">
        <v>0</v>
      </c>
      <c r="H232" s="95">
        <v>0</v>
      </c>
      <c r="I232" s="90">
        <v>0</v>
      </c>
      <c r="J232" s="90">
        <v>0</v>
      </c>
      <c r="K232" s="90">
        <v>0</v>
      </c>
      <c r="L232" s="92">
        <v>0</v>
      </c>
      <c r="M232" s="95">
        <v>0</v>
      </c>
      <c r="N232" s="90">
        <v>0</v>
      </c>
      <c r="O232" s="90">
        <v>0</v>
      </c>
      <c r="P232" s="90">
        <v>0</v>
      </c>
      <c r="Q232" s="83">
        <f t="shared" si="29"/>
        <v>0</v>
      </c>
      <c r="R232" s="86">
        <f t="shared" si="30"/>
        <v>0</v>
      </c>
      <c r="S232" s="86">
        <f t="shared" si="31"/>
        <v>0.005</v>
      </c>
      <c r="T232" s="79">
        <f t="shared" si="32"/>
        <v>0</v>
      </c>
      <c r="U232" s="120">
        <f t="shared" si="33"/>
        <v>0</v>
      </c>
    </row>
    <row r="233" spans="1:21" ht="15.75" customHeight="1" thickBot="1">
      <c r="A233" s="67" t="s">
        <v>163</v>
      </c>
      <c r="B233" s="68">
        <f aca="true" t="shared" si="35" ref="B233:U233">B231+B232</f>
        <v>267</v>
      </c>
      <c r="C233" s="69">
        <f t="shared" si="35"/>
        <v>76.748</v>
      </c>
      <c r="D233" s="69">
        <f t="shared" si="35"/>
        <v>77.106</v>
      </c>
      <c r="E233" s="68">
        <f t="shared" si="35"/>
        <v>1231</v>
      </c>
      <c r="F233" s="69">
        <f t="shared" si="35"/>
        <v>201.56500000000003</v>
      </c>
      <c r="G233" s="68">
        <f t="shared" si="35"/>
        <v>0</v>
      </c>
      <c r="H233" s="69">
        <f t="shared" si="35"/>
        <v>0</v>
      </c>
      <c r="I233" s="69">
        <f t="shared" si="35"/>
        <v>0</v>
      </c>
      <c r="J233" s="68">
        <f t="shared" si="35"/>
        <v>5</v>
      </c>
      <c r="K233" s="69">
        <f t="shared" si="35"/>
        <v>0.005</v>
      </c>
      <c r="L233" s="68">
        <f t="shared" si="35"/>
        <v>6</v>
      </c>
      <c r="M233" s="69">
        <f t="shared" si="35"/>
        <v>267.872</v>
      </c>
      <c r="N233" s="69">
        <f t="shared" si="35"/>
        <v>281.69</v>
      </c>
      <c r="O233" s="68">
        <f t="shared" si="35"/>
        <v>3</v>
      </c>
      <c r="P233" s="69">
        <f t="shared" si="35"/>
        <v>25.07</v>
      </c>
      <c r="Q233" s="68">
        <f t="shared" si="35"/>
        <v>273</v>
      </c>
      <c r="R233" s="69">
        <f t="shared" si="35"/>
        <v>344.62</v>
      </c>
      <c r="S233" s="69">
        <f t="shared" si="35"/>
        <v>358.796</v>
      </c>
      <c r="T233" s="68">
        <f t="shared" si="35"/>
        <v>1239</v>
      </c>
      <c r="U233" s="141">
        <f t="shared" si="35"/>
        <v>226.64000000000001</v>
      </c>
    </row>
    <row r="234" spans="1:21" ht="15.75" customHeight="1">
      <c r="A234" s="1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ht="15.75" customHeight="1">
      <c r="A235" s="183" t="s">
        <v>145</v>
      </c>
      <c r="B235" s="183"/>
      <c r="C235" s="183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</row>
    <row r="236" spans="1:21" ht="15.75" customHeight="1">
      <c r="A236" s="184" t="s">
        <v>197</v>
      </c>
      <c r="B236" s="184"/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</row>
    <row r="237" spans="1:21" ht="15.75" customHeight="1">
      <c r="A237" s="47"/>
      <c r="B237" s="147"/>
      <c r="C237" s="147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25"/>
      <c r="R237" s="25"/>
      <c r="S237" s="25"/>
      <c r="T237" s="25"/>
      <c r="U237" s="25"/>
    </row>
    <row r="238" ht="15.75" customHeight="1" thickBot="1">
      <c r="A238" s="15" t="s">
        <v>146</v>
      </c>
    </row>
    <row r="239" spans="1:21" ht="15.75" customHeight="1">
      <c r="A239" s="177" t="s">
        <v>136</v>
      </c>
      <c r="B239" s="180" t="s">
        <v>0</v>
      </c>
      <c r="C239" s="181"/>
      <c r="D239" s="181"/>
      <c r="E239" s="181"/>
      <c r="F239" s="182"/>
      <c r="G239" s="180" t="s">
        <v>1</v>
      </c>
      <c r="H239" s="181"/>
      <c r="I239" s="181"/>
      <c r="J239" s="181"/>
      <c r="K239" s="182"/>
      <c r="L239" s="180" t="s">
        <v>2</v>
      </c>
      <c r="M239" s="181"/>
      <c r="N239" s="181"/>
      <c r="O239" s="181"/>
      <c r="P239" s="189"/>
      <c r="Q239" s="180" t="s">
        <v>6</v>
      </c>
      <c r="R239" s="181"/>
      <c r="S239" s="181"/>
      <c r="T239" s="181"/>
      <c r="U239" s="182"/>
    </row>
    <row r="240" spans="1:21" ht="15.75" customHeight="1">
      <c r="A240" s="178"/>
      <c r="B240" s="187" t="s">
        <v>179</v>
      </c>
      <c r="C240" s="188"/>
      <c r="D240" s="65" t="s">
        <v>180</v>
      </c>
      <c r="E240" s="185" t="s">
        <v>181</v>
      </c>
      <c r="F240" s="186"/>
      <c r="G240" s="187" t="s">
        <v>179</v>
      </c>
      <c r="H240" s="188"/>
      <c r="I240" s="65" t="s">
        <v>180</v>
      </c>
      <c r="J240" s="185" t="s">
        <v>181</v>
      </c>
      <c r="K240" s="186"/>
      <c r="L240" s="187" t="s">
        <v>179</v>
      </c>
      <c r="M240" s="188"/>
      <c r="N240" s="65" t="s">
        <v>180</v>
      </c>
      <c r="O240" s="185" t="s">
        <v>181</v>
      </c>
      <c r="P240" s="190"/>
      <c r="Q240" s="187" t="s">
        <v>179</v>
      </c>
      <c r="R240" s="188"/>
      <c r="S240" s="65" t="s">
        <v>180</v>
      </c>
      <c r="T240" s="185" t="s">
        <v>181</v>
      </c>
      <c r="U240" s="186"/>
    </row>
    <row r="241" spans="1:21" ht="37.5" customHeight="1" thickBot="1">
      <c r="A241" s="178"/>
      <c r="B241" s="117" t="s">
        <v>187</v>
      </c>
      <c r="C241" s="118" t="s">
        <v>188</v>
      </c>
      <c r="D241" s="118" t="s">
        <v>12</v>
      </c>
      <c r="E241" s="118" t="s">
        <v>178</v>
      </c>
      <c r="F241" s="119" t="s">
        <v>12</v>
      </c>
      <c r="G241" s="117" t="s">
        <v>187</v>
      </c>
      <c r="H241" s="118" t="s">
        <v>188</v>
      </c>
      <c r="I241" s="118" t="s">
        <v>12</v>
      </c>
      <c r="J241" s="118" t="s">
        <v>178</v>
      </c>
      <c r="K241" s="119" t="s">
        <v>12</v>
      </c>
      <c r="L241" s="117" t="s">
        <v>187</v>
      </c>
      <c r="M241" s="118" t="s">
        <v>188</v>
      </c>
      <c r="N241" s="118" t="s">
        <v>12</v>
      </c>
      <c r="O241" s="118" t="s">
        <v>178</v>
      </c>
      <c r="P241" s="128" t="s">
        <v>12</v>
      </c>
      <c r="Q241" s="117" t="s">
        <v>187</v>
      </c>
      <c r="R241" s="118" t="s">
        <v>188</v>
      </c>
      <c r="S241" s="118" t="s">
        <v>12</v>
      </c>
      <c r="T241" s="118" t="s">
        <v>178</v>
      </c>
      <c r="U241" s="119" t="s">
        <v>12</v>
      </c>
    </row>
    <row r="242" spans="1:21" ht="15.75" customHeight="1" thickBot="1">
      <c r="A242" s="179"/>
      <c r="B242" s="125">
        <v>1</v>
      </c>
      <c r="C242" s="126">
        <v>2</v>
      </c>
      <c r="D242" s="126">
        <v>3</v>
      </c>
      <c r="E242" s="126">
        <v>4</v>
      </c>
      <c r="F242" s="127">
        <v>5</v>
      </c>
      <c r="G242" s="125">
        <v>6</v>
      </c>
      <c r="H242" s="126">
        <v>7</v>
      </c>
      <c r="I242" s="126">
        <v>8</v>
      </c>
      <c r="J242" s="126">
        <v>9</v>
      </c>
      <c r="K242" s="127">
        <v>10</v>
      </c>
      <c r="L242" s="125">
        <v>11</v>
      </c>
      <c r="M242" s="126">
        <v>12</v>
      </c>
      <c r="N242" s="126">
        <v>13</v>
      </c>
      <c r="O242" s="126">
        <v>14</v>
      </c>
      <c r="P242" s="129">
        <v>15</v>
      </c>
      <c r="Q242" s="125" t="s">
        <v>182</v>
      </c>
      <c r="R242" s="126" t="s">
        <v>183</v>
      </c>
      <c r="S242" s="126" t="s">
        <v>184</v>
      </c>
      <c r="T242" s="126" t="s">
        <v>185</v>
      </c>
      <c r="U242" s="127" t="s">
        <v>186</v>
      </c>
    </row>
    <row r="243" spans="1:21" ht="15.75" customHeight="1" thickBot="1">
      <c r="A243" s="16" t="s">
        <v>55</v>
      </c>
      <c r="B243" s="83">
        <v>0</v>
      </c>
      <c r="C243" s="86">
        <v>0</v>
      </c>
      <c r="D243" s="86">
        <v>0.12</v>
      </c>
      <c r="E243" s="79">
        <v>30</v>
      </c>
      <c r="F243" s="86">
        <v>0.434</v>
      </c>
      <c r="G243" s="83">
        <v>1</v>
      </c>
      <c r="H243" s="86">
        <v>0.25</v>
      </c>
      <c r="I243" s="86">
        <v>0.248</v>
      </c>
      <c r="J243" s="79">
        <v>1</v>
      </c>
      <c r="K243" s="86">
        <v>0.247</v>
      </c>
      <c r="L243" s="83">
        <v>0</v>
      </c>
      <c r="M243" s="86">
        <v>0</v>
      </c>
      <c r="N243" s="86">
        <v>0</v>
      </c>
      <c r="O243" s="79">
        <v>0</v>
      </c>
      <c r="P243" s="130">
        <v>0</v>
      </c>
      <c r="Q243" s="83">
        <f aca="true" t="shared" si="36" ref="Q243:Q250">B243+G243+L243</f>
        <v>1</v>
      </c>
      <c r="R243" s="86">
        <f aca="true" t="shared" si="37" ref="R243:R250">C243+H243+M243</f>
        <v>0.25</v>
      </c>
      <c r="S243" s="86">
        <f aca="true" t="shared" si="38" ref="S243:S250">D243+I243+N243</f>
        <v>0.368</v>
      </c>
      <c r="T243" s="79">
        <f aca="true" t="shared" si="39" ref="T243:T250">E243+J243+O243</f>
        <v>31</v>
      </c>
      <c r="U243" s="120">
        <f aca="true" t="shared" si="40" ref="U243:U250">F243+K243+P243</f>
        <v>0.681</v>
      </c>
    </row>
    <row r="244" spans="1:21" ht="15.75" customHeight="1" thickBot="1">
      <c r="A244" s="17" t="s">
        <v>60</v>
      </c>
      <c r="B244" s="83">
        <v>0</v>
      </c>
      <c r="C244" s="86">
        <v>0</v>
      </c>
      <c r="D244" s="86">
        <v>0.383</v>
      </c>
      <c r="E244" s="79">
        <v>3</v>
      </c>
      <c r="F244" s="86">
        <v>0.026</v>
      </c>
      <c r="G244" s="83">
        <v>0</v>
      </c>
      <c r="H244" s="86">
        <v>0</v>
      </c>
      <c r="I244" s="86">
        <v>0</v>
      </c>
      <c r="J244" s="79">
        <v>0</v>
      </c>
      <c r="K244" s="86">
        <v>0</v>
      </c>
      <c r="L244" s="83">
        <v>0</v>
      </c>
      <c r="M244" s="86">
        <v>0</v>
      </c>
      <c r="N244" s="86">
        <v>0</v>
      </c>
      <c r="O244" s="79">
        <v>0</v>
      </c>
      <c r="P244" s="130">
        <v>0</v>
      </c>
      <c r="Q244" s="83">
        <f t="shared" si="36"/>
        <v>0</v>
      </c>
      <c r="R244" s="86">
        <f t="shared" si="37"/>
        <v>0</v>
      </c>
      <c r="S244" s="86">
        <f t="shared" si="38"/>
        <v>0.383</v>
      </c>
      <c r="T244" s="79">
        <f t="shared" si="39"/>
        <v>3</v>
      </c>
      <c r="U244" s="120">
        <f t="shared" si="40"/>
        <v>0.026</v>
      </c>
    </row>
    <row r="245" spans="1:21" ht="15.75" customHeight="1" thickBot="1">
      <c r="A245" s="17" t="s">
        <v>65</v>
      </c>
      <c r="B245" s="83">
        <v>5</v>
      </c>
      <c r="C245" s="86">
        <v>0.2</v>
      </c>
      <c r="D245" s="86">
        <v>3.548</v>
      </c>
      <c r="E245" s="79">
        <v>15</v>
      </c>
      <c r="F245" s="86">
        <v>3.423</v>
      </c>
      <c r="G245" s="83">
        <v>0</v>
      </c>
      <c r="H245" s="86">
        <v>0</v>
      </c>
      <c r="I245" s="86">
        <v>0.381</v>
      </c>
      <c r="J245" s="79">
        <v>1</v>
      </c>
      <c r="K245" s="86">
        <v>0.203</v>
      </c>
      <c r="L245" s="83">
        <v>0</v>
      </c>
      <c r="M245" s="86">
        <v>0</v>
      </c>
      <c r="N245" s="86">
        <v>0</v>
      </c>
      <c r="O245" s="79">
        <v>0</v>
      </c>
      <c r="P245" s="130">
        <v>0</v>
      </c>
      <c r="Q245" s="83">
        <f t="shared" si="36"/>
        <v>5</v>
      </c>
      <c r="R245" s="86">
        <f t="shared" si="37"/>
        <v>0.2</v>
      </c>
      <c r="S245" s="86">
        <f t="shared" si="38"/>
        <v>3.9290000000000003</v>
      </c>
      <c r="T245" s="79">
        <f t="shared" si="39"/>
        <v>16</v>
      </c>
      <c r="U245" s="120">
        <f t="shared" si="40"/>
        <v>3.626</v>
      </c>
    </row>
    <row r="246" spans="1:21" ht="15.75" customHeight="1" thickBot="1">
      <c r="A246" s="17" t="s">
        <v>69</v>
      </c>
      <c r="B246" s="83">
        <v>81</v>
      </c>
      <c r="C246" s="86">
        <v>30.95</v>
      </c>
      <c r="D246" s="86">
        <v>19.913</v>
      </c>
      <c r="E246" s="79">
        <v>289</v>
      </c>
      <c r="F246" s="86">
        <v>60.07599999999999</v>
      </c>
      <c r="G246" s="83">
        <v>3</v>
      </c>
      <c r="H246" s="86">
        <v>1.3900000000000001</v>
      </c>
      <c r="I246" s="86">
        <v>1.05</v>
      </c>
      <c r="J246" s="79">
        <v>5</v>
      </c>
      <c r="K246" s="86">
        <v>2.623</v>
      </c>
      <c r="L246" s="83">
        <v>0</v>
      </c>
      <c r="M246" s="86">
        <v>0</v>
      </c>
      <c r="N246" s="86">
        <v>0</v>
      </c>
      <c r="O246" s="79">
        <v>0</v>
      </c>
      <c r="P246" s="130">
        <v>0</v>
      </c>
      <c r="Q246" s="83">
        <f t="shared" si="36"/>
        <v>84</v>
      </c>
      <c r="R246" s="86">
        <f t="shared" si="37"/>
        <v>32.339999999999996</v>
      </c>
      <c r="S246" s="86">
        <f t="shared" si="38"/>
        <v>20.963</v>
      </c>
      <c r="T246" s="79">
        <f t="shared" si="39"/>
        <v>294</v>
      </c>
      <c r="U246" s="120">
        <f t="shared" si="40"/>
        <v>62.69899999999999</v>
      </c>
    </row>
    <row r="247" spans="1:21" ht="15.75" customHeight="1" thickBot="1">
      <c r="A247" s="17" t="s">
        <v>74</v>
      </c>
      <c r="B247" s="83">
        <v>15</v>
      </c>
      <c r="C247" s="86">
        <v>1.133</v>
      </c>
      <c r="D247" s="86">
        <v>9.869000000000002</v>
      </c>
      <c r="E247" s="79">
        <v>109</v>
      </c>
      <c r="F247" s="86">
        <v>8.697</v>
      </c>
      <c r="G247" s="83">
        <v>12</v>
      </c>
      <c r="H247" s="86">
        <v>1.639</v>
      </c>
      <c r="I247" s="86">
        <v>6.981</v>
      </c>
      <c r="J247" s="79">
        <v>66</v>
      </c>
      <c r="K247" s="86">
        <v>10.059</v>
      </c>
      <c r="L247" s="83">
        <v>0</v>
      </c>
      <c r="M247" s="86">
        <v>0</v>
      </c>
      <c r="N247" s="86">
        <v>0</v>
      </c>
      <c r="O247" s="79">
        <v>0</v>
      </c>
      <c r="P247" s="130">
        <v>0</v>
      </c>
      <c r="Q247" s="83">
        <f t="shared" si="36"/>
        <v>27</v>
      </c>
      <c r="R247" s="86">
        <f t="shared" si="37"/>
        <v>2.7720000000000002</v>
      </c>
      <c r="S247" s="86">
        <f t="shared" si="38"/>
        <v>16.85</v>
      </c>
      <c r="T247" s="79">
        <f t="shared" si="39"/>
        <v>175</v>
      </c>
      <c r="U247" s="120">
        <f t="shared" si="40"/>
        <v>18.756</v>
      </c>
    </row>
    <row r="248" spans="1:21" ht="15.75" customHeight="1" thickBot="1">
      <c r="A248" s="10" t="s">
        <v>148</v>
      </c>
      <c r="B248" s="83">
        <v>6</v>
      </c>
      <c r="C248" s="86">
        <v>0.67</v>
      </c>
      <c r="D248" s="86">
        <v>4.558</v>
      </c>
      <c r="E248" s="79">
        <v>85</v>
      </c>
      <c r="F248" s="86">
        <v>3.743</v>
      </c>
      <c r="G248" s="83">
        <v>0</v>
      </c>
      <c r="H248" s="86">
        <v>0</v>
      </c>
      <c r="I248" s="86">
        <v>0.838</v>
      </c>
      <c r="J248" s="79">
        <v>10</v>
      </c>
      <c r="K248" s="86">
        <v>0.451</v>
      </c>
      <c r="L248" s="83">
        <v>0</v>
      </c>
      <c r="M248" s="86">
        <v>0</v>
      </c>
      <c r="N248" s="86">
        <v>0.162</v>
      </c>
      <c r="O248" s="79">
        <v>3</v>
      </c>
      <c r="P248" s="130">
        <v>0.16</v>
      </c>
      <c r="Q248" s="83">
        <f t="shared" si="36"/>
        <v>6</v>
      </c>
      <c r="R248" s="86">
        <f t="shared" si="37"/>
        <v>0.67</v>
      </c>
      <c r="S248" s="86">
        <f t="shared" si="38"/>
        <v>5.558</v>
      </c>
      <c r="T248" s="79">
        <f t="shared" si="39"/>
        <v>98</v>
      </c>
      <c r="U248" s="120">
        <f t="shared" si="40"/>
        <v>4.354</v>
      </c>
    </row>
    <row r="249" spans="1:21" ht="15.75" customHeight="1" thickBot="1">
      <c r="A249" s="10" t="s">
        <v>157</v>
      </c>
      <c r="B249" s="83">
        <v>0</v>
      </c>
      <c r="C249" s="86">
        <v>0</v>
      </c>
      <c r="D249" s="86">
        <v>0</v>
      </c>
      <c r="E249" s="79">
        <v>0</v>
      </c>
      <c r="F249" s="86">
        <v>0</v>
      </c>
      <c r="G249" s="83">
        <v>0</v>
      </c>
      <c r="H249" s="86">
        <v>0</v>
      </c>
      <c r="I249" s="86">
        <v>0</v>
      </c>
      <c r="J249" s="79">
        <v>0</v>
      </c>
      <c r="K249" s="86">
        <v>0</v>
      </c>
      <c r="L249" s="83">
        <v>0</v>
      </c>
      <c r="M249" s="86">
        <v>0</v>
      </c>
      <c r="N249" s="86">
        <v>0</v>
      </c>
      <c r="O249" s="79">
        <v>0</v>
      </c>
      <c r="P249" s="130">
        <v>0</v>
      </c>
      <c r="Q249" s="83">
        <f t="shared" si="36"/>
        <v>0</v>
      </c>
      <c r="R249" s="86">
        <f t="shared" si="37"/>
        <v>0</v>
      </c>
      <c r="S249" s="86">
        <f t="shared" si="38"/>
        <v>0</v>
      </c>
      <c r="T249" s="79">
        <f t="shared" si="39"/>
        <v>0</v>
      </c>
      <c r="U249" s="120">
        <f t="shared" si="40"/>
        <v>0</v>
      </c>
    </row>
    <row r="250" spans="1:21" ht="15.75" customHeight="1" thickBot="1">
      <c r="A250" s="10" t="s">
        <v>78</v>
      </c>
      <c r="B250" s="83">
        <v>6</v>
      </c>
      <c r="C250" s="86">
        <v>1.713</v>
      </c>
      <c r="D250" s="86">
        <v>38.439</v>
      </c>
      <c r="E250" s="79">
        <v>1153</v>
      </c>
      <c r="F250" s="86">
        <v>41.412</v>
      </c>
      <c r="G250" s="83">
        <v>6</v>
      </c>
      <c r="H250" s="86">
        <v>2.8449999999999998</v>
      </c>
      <c r="I250" s="86">
        <v>2.1420000000000003</v>
      </c>
      <c r="J250" s="79">
        <v>12</v>
      </c>
      <c r="K250" s="86">
        <v>5.191000000000001</v>
      </c>
      <c r="L250" s="83">
        <v>6</v>
      </c>
      <c r="M250" s="86">
        <v>12.869</v>
      </c>
      <c r="N250" s="86">
        <v>6.985</v>
      </c>
      <c r="O250" s="79">
        <v>14</v>
      </c>
      <c r="P250" s="130">
        <v>38.017</v>
      </c>
      <c r="Q250" s="83">
        <f t="shared" si="36"/>
        <v>18</v>
      </c>
      <c r="R250" s="86">
        <f t="shared" si="37"/>
        <v>17.427</v>
      </c>
      <c r="S250" s="86">
        <f t="shared" si="38"/>
        <v>47.566</v>
      </c>
      <c r="T250" s="79">
        <f t="shared" si="39"/>
        <v>1179</v>
      </c>
      <c r="U250" s="120">
        <f t="shared" si="40"/>
        <v>84.62</v>
      </c>
    </row>
    <row r="251" spans="1:21" ht="15.75" customHeight="1" thickBot="1">
      <c r="A251" s="67" t="s">
        <v>158</v>
      </c>
      <c r="B251" s="91">
        <f>SUM(B243:B250)</f>
        <v>113</v>
      </c>
      <c r="C251" s="94">
        <f>SUM(C243:C250)</f>
        <v>34.666000000000004</v>
      </c>
      <c r="D251" s="96">
        <f aca="true" t="shared" si="41" ref="D251:U251">SUM(D243:D250)</f>
        <v>76.83</v>
      </c>
      <c r="E251" s="82">
        <f t="shared" si="41"/>
        <v>1684</v>
      </c>
      <c r="F251" s="91">
        <f t="shared" si="41"/>
        <v>117.81099999999998</v>
      </c>
      <c r="G251" s="82">
        <f t="shared" si="41"/>
        <v>22</v>
      </c>
      <c r="H251" s="96">
        <f t="shared" si="41"/>
        <v>6.124</v>
      </c>
      <c r="I251" s="96">
        <f t="shared" si="41"/>
        <v>11.64</v>
      </c>
      <c r="J251" s="82">
        <f t="shared" si="41"/>
        <v>95</v>
      </c>
      <c r="K251" s="94">
        <f t="shared" si="41"/>
        <v>18.774</v>
      </c>
      <c r="L251" s="91">
        <f t="shared" si="41"/>
        <v>6</v>
      </c>
      <c r="M251" s="94">
        <f t="shared" si="41"/>
        <v>12.869</v>
      </c>
      <c r="N251" s="96">
        <f t="shared" si="41"/>
        <v>7.147</v>
      </c>
      <c r="O251" s="82">
        <f t="shared" si="41"/>
        <v>17</v>
      </c>
      <c r="P251" s="156">
        <f t="shared" si="41"/>
        <v>38.177</v>
      </c>
      <c r="Q251" s="91">
        <f t="shared" si="41"/>
        <v>141</v>
      </c>
      <c r="R251" s="96">
        <f t="shared" si="41"/>
        <v>53.659</v>
      </c>
      <c r="S251" s="96">
        <f t="shared" si="41"/>
        <v>95.617</v>
      </c>
      <c r="T251" s="91">
        <f t="shared" si="41"/>
        <v>1796</v>
      </c>
      <c r="U251" s="144">
        <f t="shared" si="41"/>
        <v>174.762</v>
      </c>
    </row>
    <row r="252" spans="1:21" ht="15.75" customHeight="1" thickBot="1">
      <c r="A252" s="67" t="s">
        <v>160</v>
      </c>
      <c r="B252" s="91">
        <v>0</v>
      </c>
      <c r="C252" s="94">
        <v>0</v>
      </c>
      <c r="D252" s="96">
        <v>0</v>
      </c>
      <c r="E252" s="82">
        <v>0</v>
      </c>
      <c r="F252" s="91">
        <v>0</v>
      </c>
      <c r="G252" s="82">
        <v>0</v>
      </c>
      <c r="H252" s="96">
        <v>0</v>
      </c>
      <c r="I252" s="96">
        <v>0</v>
      </c>
      <c r="J252" s="82">
        <v>0</v>
      </c>
      <c r="K252" s="94">
        <v>0</v>
      </c>
      <c r="L252" s="91">
        <v>0</v>
      </c>
      <c r="M252" s="94">
        <v>0</v>
      </c>
      <c r="N252" s="96">
        <v>0</v>
      </c>
      <c r="O252" s="82">
        <v>0</v>
      </c>
      <c r="P252" s="156">
        <v>0</v>
      </c>
      <c r="Q252" s="91">
        <v>0</v>
      </c>
      <c r="R252" s="96">
        <v>0</v>
      </c>
      <c r="S252" s="96">
        <v>0</v>
      </c>
      <c r="T252" s="91">
        <v>0</v>
      </c>
      <c r="U252" s="144">
        <v>0</v>
      </c>
    </row>
    <row r="253" spans="1:21" ht="15.75" customHeight="1" thickBot="1">
      <c r="A253" s="67" t="s">
        <v>162</v>
      </c>
      <c r="B253" s="91">
        <f>B251+B252</f>
        <v>113</v>
      </c>
      <c r="C253" s="94">
        <f>C251+C252</f>
        <v>34.666000000000004</v>
      </c>
      <c r="D253" s="96">
        <f aca="true" t="shared" si="42" ref="D253:U253">D251+D252</f>
        <v>76.83</v>
      </c>
      <c r="E253" s="82">
        <f t="shared" si="42"/>
        <v>1684</v>
      </c>
      <c r="F253" s="91">
        <f t="shared" si="42"/>
        <v>117.81099999999998</v>
      </c>
      <c r="G253" s="82">
        <f t="shared" si="42"/>
        <v>22</v>
      </c>
      <c r="H253" s="96">
        <f t="shared" si="42"/>
        <v>6.124</v>
      </c>
      <c r="I253" s="96">
        <f t="shared" si="42"/>
        <v>11.64</v>
      </c>
      <c r="J253" s="82">
        <f t="shared" si="42"/>
        <v>95</v>
      </c>
      <c r="K253" s="94">
        <f t="shared" si="42"/>
        <v>18.774</v>
      </c>
      <c r="L253" s="91">
        <f t="shared" si="42"/>
        <v>6</v>
      </c>
      <c r="M253" s="94">
        <f t="shared" si="42"/>
        <v>12.869</v>
      </c>
      <c r="N253" s="96">
        <f t="shared" si="42"/>
        <v>7.147</v>
      </c>
      <c r="O253" s="82">
        <f t="shared" si="42"/>
        <v>17</v>
      </c>
      <c r="P253" s="156">
        <f t="shared" si="42"/>
        <v>38.177</v>
      </c>
      <c r="Q253" s="91">
        <f t="shared" si="42"/>
        <v>141</v>
      </c>
      <c r="R253" s="96">
        <f t="shared" si="42"/>
        <v>53.659</v>
      </c>
      <c r="S253" s="96">
        <f t="shared" si="42"/>
        <v>95.617</v>
      </c>
      <c r="T253" s="91">
        <f t="shared" si="42"/>
        <v>1796</v>
      </c>
      <c r="U253" s="144">
        <f t="shared" si="42"/>
        <v>174.762</v>
      </c>
    </row>
    <row r="254" spans="1:21" ht="15.75" customHeight="1" thickBot="1">
      <c r="A254" s="18" t="s">
        <v>11</v>
      </c>
      <c r="B254" s="91">
        <f>B48+B89+B157+B202+B233+B253</f>
        <v>849460</v>
      </c>
      <c r="C254" s="94">
        <f>C48+C89+C157+C202+C233+C253</f>
        <v>85909.87841699999</v>
      </c>
      <c r="D254" s="96">
        <f aca="true" t="shared" si="43" ref="D254:U254">D48+D89+D157+D202+D233+D253</f>
        <v>73242.43900000001</v>
      </c>
      <c r="E254" s="82">
        <f t="shared" si="43"/>
        <v>1636833</v>
      </c>
      <c r="F254" s="96">
        <f t="shared" si="43"/>
        <v>170216.54100000003</v>
      </c>
      <c r="G254" s="82">
        <f t="shared" si="43"/>
        <v>50548</v>
      </c>
      <c r="H254" s="91">
        <f t="shared" si="43"/>
        <v>31888.001000000004</v>
      </c>
      <c r="I254" s="96">
        <f t="shared" si="43"/>
        <v>26637.504999999997</v>
      </c>
      <c r="J254" s="82">
        <f t="shared" si="43"/>
        <v>103011</v>
      </c>
      <c r="K254" s="94">
        <f t="shared" si="43"/>
        <v>52948.28799999999</v>
      </c>
      <c r="L254" s="91">
        <f t="shared" si="43"/>
        <v>9661</v>
      </c>
      <c r="M254" s="94">
        <f t="shared" si="43"/>
        <v>79629.859</v>
      </c>
      <c r="N254" s="96">
        <f t="shared" si="43"/>
        <v>65616.81399999998</v>
      </c>
      <c r="O254" s="82">
        <f t="shared" si="43"/>
        <v>12257</v>
      </c>
      <c r="P254" s="143">
        <f t="shared" si="43"/>
        <v>33004.059</v>
      </c>
      <c r="Q254" s="91">
        <f t="shared" si="43"/>
        <v>909669</v>
      </c>
      <c r="R254" s="96">
        <f t="shared" si="43"/>
        <v>197427.73841700002</v>
      </c>
      <c r="S254" s="96">
        <f t="shared" si="43"/>
        <v>165496.75800000003</v>
      </c>
      <c r="T254" s="91">
        <f t="shared" si="43"/>
        <v>1752101</v>
      </c>
      <c r="U254" s="144">
        <f t="shared" si="43"/>
        <v>256168.88800000006</v>
      </c>
    </row>
    <row r="266" spans="1:16" ht="15.75" customHeight="1">
      <c r="A266" s="168" t="s">
        <v>135</v>
      </c>
      <c r="B266" s="168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</row>
    <row r="267" spans="1:16" ht="15.75" customHeight="1">
      <c r="A267" s="169" t="s">
        <v>195</v>
      </c>
      <c r="B267" s="169"/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</row>
    <row r="268" spans="1:16" ht="15.75" customHeight="1" thickBot="1">
      <c r="A268" s="50" t="s">
        <v>8</v>
      </c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</row>
    <row r="269" spans="1:16" ht="15.75" customHeight="1" thickBot="1">
      <c r="A269" s="174" t="s">
        <v>136</v>
      </c>
      <c r="B269" s="162" t="s">
        <v>4</v>
      </c>
      <c r="C269" s="163"/>
      <c r="D269" s="163"/>
      <c r="E269" s="163"/>
      <c r="F269" s="164"/>
      <c r="G269" s="162" t="s">
        <v>5</v>
      </c>
      <c r="H269" s="163"/>
      <c r="I269" s="163"/>
      <c r="J269" s="163"/>
      <c r="K269" s="164"/>
      <c r="L269" s="162" t="s">
        <v>6</v>
      </c>
      <c r="M269" s="163"/>
      <c r="N269" s="163"/>
      <c r="O269" s="163"/>
      <c r="P269" s="164"/>
    </row>
    <row r="270" spans="1:16" ht="15.75" customHeight="1" thickBot="1">
      <c r="A270" s="175"/>
      <c r="B270" s="165" t="s">
        <v>179</v>
      </c>
      <c r="C270" s="165"/>
      <c r="D270" s="73" t="s">
        <v>180</v>
      </c>
      <c r="E270" s="166" t="s">
        <v>181</v>
      </c>
      <c r="F270" s="167"/>
      <c r="G270" s="165" t="s">
        <v>179</v>
      </c>
      <c r="H270" s="165"/>
      <c r="I270" s="73" t="s">
        <v>180</v>
      </c>
      <c r="J270" s="166" t="s">
        <v>181</v>
      </c>
      <c r="K270" s="167"/>
      <c r="L270" s="165" t="s">
        <v>179</v>
      </c>
      <c r="M270" s="165"/>
      <c r="N270" s="73" t="s">
        <v>180</v>
      </c>
      <c r="O270" s="166" t="s">
        <v>181</v>
      </c>
      <c r="P270" s="167"/>
    </row>
    <row r="271" spans="1:16" ht="53.25" thickBot="1">
      <c r="A271" s="175"/>
      <c r="B271" s="76" t="s">
        <v>187</v>
      </c>
      <c r="C271" s="77" t="s">
        <v>188</v>
      </c>
      <c r="D271" s="77" t="s">
        <v>12</v>
      </c>
      <c r="E271" s="77" t="s">
        <v>178</v>
      </c>
      <c r="F271" s="77" t="s">
        <v>12</v>
      </c>
      <c r="G271" s="76" t="s">
        <v>187</v>
      </c>
      <c r="H271" s="77" t="s">
        <v>188</v>
      </c>
      <c r="I271" s="77" t="s">
        <v>12</v>
      </c>
      <c r="J271" s="77" t="s">
        <v>178</v>
      </c>
      <c r="K271" s="77" t="s">
        <v>12</v>
      </c>
      <c r="L271" s="76" t="s">
        <v>187</v>
      </c>
      <c r="M271" s="77" t="s">
        <v>188</v>
      </c>
      <c r="N271" s="77" t="s">
        <v>12</v>
      </c>
      <c r="O271" s="77" t="s">
        <v>178</v>
      </c>
      <c r="P271" s="78" t="s">
        <v>12</v>
      </c>
    </row>
    <row r="272" spans="1:16" ht="15.75" customHeight="1" thickBot="1">
      <c r="A272" s="176"/>
      <c r="B272" s="74">
        <v>1</v>
      </c>
      <c r="C272" s="75">
        <v>2</v>
      </c>
      <c r="D272" s="75">
        <v>3</v>
      </c>
      <c r="E272" s="75">
        <v>4</v>
      </c>
      <c r="F272" s="75">
        <v>5</v>
      </c>
      <c r="G272" s="74">
        <v>6</v>
      </c>
      <c r="H272" s="75">
        <v>7</v>
      </c>
      <c r="I272" s="75">
        <v>8</v>
      </c>
      <c r="J272" s="75">
        <v>9</v>
      </c>
      <c r="K272" s="75">
        <v>10</v>
      </c>
      <c r="L272" s="74" t="s">
        <v>189</v>
      </c>
      <c r="M272" s="75" t="s">
        <v>190</v>
      </c>
      <c r="N272" s="75" t="s">
        <v>191</v>
      </c>
      <c r="O272" s="75" t="s">
        <v>192</v>
      </c>
      <c r="P272" s="75" t="s">
        <v>193</v>
      </c>
    </row>
    <row r="273" spans="1:16" ht="15.75" customHeight="1">
      <c r="A273" s="51" t="s">
        <v>13</v>
      </c>
      <c r="B273" s="104">
        <v>4119</v>
      </c>
      <c r="C273" s="109">
        <v>356.56800000000004</v>
      </c>
      <c r="D273" s="109">
        <v>331.9</v>
      </c>
      <c r="E273" s="104">
        <v>12865</v>
      </c>
      <c r="F273" s="109">
        <v>874.392</v>
      </c>
      <c r="G273" s="104">
        <v>32</v>
      </c>
      <c r="H273" s="109">
        <v>317.193</v>
      </c>
      <c r="I273" s="109">
        <v>288.424</v>
      </c>
      <c r="J273" s="104">
        <v>43</v>
      </c>
      <c r="K273" s="109">
        <v>30.224999999999998</v>
      </c>
      <c r="L273" s="104">
        <f>B273+G273</f>
        <v>4151</v>
      </c>
      <c r="M273" s="104">
        <f>C273+H273</f>
        <v>673.761</v>
      </c>
      <c r="N273" s="104">
        <f>D273+I273</f>
        <v>620.324</v>
      </c>
      <c r="O273" s="104">
        <f>E273+J273</f>
        <v>12908</v>
      </c>
      <c r="P273" s="104">
        <f>F273+K273</f>
        <v>904.6170000000001</v>
      </c>
    </row>
    <row r="274" spans="1:16" ht="15.75" customHeight="1">
      <c r="A274" s="52" t="s">
        <v>18</v>
      </c>
      <c r="B274" s="105">
        <v>50174</v>
      </c>
      <c r="C274" s="110">
        <v>3151.3660000000004</v>
      </c>
      <c r="D274" s="110">
        <v>2026.8480000000002</v>
      </c>
      <c r="E274" s="105">
        <v>80707</v>
      </c>
      <c r="F274" s="110">
        <v>6510.405</v>
      </c>
      <c r="G274" s="105">
        <v>1250</v>
      </c>
      <c r="H274" s="110">
        <v>285.15700000000004</v>
      </c>
      <c r="I274" s="110">
        <v>177.95600000000002</v>
      </c>
      <c r="J274" s="105">
        <v>5059</v>
      </c>
      <c r="K274" s="110">
        <v>879.3919999999999</v>
      </c>
      <c r="L274" s="104">
        <f aca="true" t="shared" si="44" ref="L274:P311">B274+G274</f>
        <v>51424</v>
      </c>
      <c r="M274" s="104">
        <f t="shared" si="44"/>
        <v>3436.5230000000006</v>
      </c>
      <c r="N274" s="104">
        <f t="shared" si="44"/>
        <v>2204.804</v>
      </c>
      <c r="O274" s="104">
        <f t="shared" si="44"/>
        <v>85766</v>
      </c>
      <c r="P274" s="104">
        <f t="shared" si="44"/>
        <v>7389.797</v>
      </c>
    </row>
    <row r="275" spans="1:16" ht="15.75" customHeight="1">
      <c r="A275" s="52" t="s">
        <v>22</v>
      </c>
      <c r="B275" s="105">
        <v>51065</v>
      </c>
      <c r="C275" s="110">
        <v>3784.7569999999996</v>
      </c>
      <c r="D275" s="110">
        <v>2908.682</v>
      </c>
      <c r="E275" s="105">
        <v>76524</v>
      </c>
      <c r="F275" s="110">
        <v>5847.849</v>
      </c>
      <c r="G275" s="105">
        <v>423</v>
      </c>
      <c r="H275" s="110">
        <v>876.9</v>
      </c>
      <c r="I275" s="110">
        <v>415.378</v>
      </c>
      <c r="J275" s="105">
        <v>2051</v>
      </c>
      <c r="K275" s="110">
        <v>614.4259999999999</v>
      </c>
      <c r="L275" s="104">
        <f t="shared" si="44"/>
        <v>51488</v>
      </c>
      <c r="M275" s="104">
        <f t="shared" si="44"/>
        <v>4661.656999999999</v>
      </c>
      <c r="N275" s="104">
        <f t="shared" si="44"/>
        <v>3324.06</v>
      </c>
      <c r="O275" s="104">
        <f t="shared" si="44"/>
        <v>78575</v>
      </c>
      <c r="P275" s="104">
        <f t="shared" si="44"/>
        <v>6462.275</v>
      </c>
    </row>
    <row r="276" spans="1:16" ht="15.75" customHeight="1">
      <c r="A276" s="52" t="s">
        <v>27</v>
      </c>
      <c r="B276" s="105">
        <v>17456</v>
      </c>
      <c r="C276" s="110">
        <v>1086.153</v>
      </c>
      <c r="D276" s="110">
        <v>740.927</v>
      </c>
      <c r="E276" s="105">
        <v>33000</v>
      </c>
      <c r="F276" s="110">
        <v>2490.0370000000003</v>
      </c>
      <c r="G276" s="105">
        <v>56</v>
      </c>
      <c r="H276" s="110">
        <v>128.449</v>
      </c>
      <c r="I276" s="110">
        <v>132.473</v>
      </c>
      <c r="J276" s="105">
        <v>380</v>
      </c>
      <c r="K276" s="110">
        <v>58.87</v>
      </c>
      <c r="L276" s="104">
        <f t="shared" si="44"/>
        <v>17512</v>
      </c>
      <c r="M276" s="104">
        <f t="shared" si="44"/>
        <v>1214.602</v>
      </c>
      <c r="N276" s="104">
        <f t="shared" si="44"/>
        <v>873.4000000000001</v>
      </c>
      <c r="O276" s="104">
        <f t="shared" si="44"/>
        <v>33380</v>
      </c>
      <c r="P276" s="104">
        <f t="shared" si="44"/>
        <v>2548.907</v>
      </c>
    </row>
    <row r="277" spans="1:16" ht="15.75" customHeight="1">
      <c r="A277" s="52" t="s">
        <v>32</v>
      </c>
      <c r="B277" s="105">
        <v>4183</v>
      </c>
      <c r="C277" s="110">
        <v>269.38300000000004</v>
      </c>
      <c r="D277" s="110">
        <v>211.493</v>
      </c>
      <c r="E277" s="105">
        <v>7643</v>
      </c>
      <c r="F277" s="110">
        <v>652.363</v>
      </c>
      <c r="G277" s="105">
        <v>50</v>
      </c>
      <c r="H277" s="110">
        <v>221.712</v>
      </c>
      <c r="I277" s="110">
        <v>190.34400000000002</v>
      </c>
      <c r="J277" s="105">
        <v>58</v>
      </c>
      <c r="K277" s="110">
        <v>108.587</v>
      </c>
      <c r="L277" s="104">
        <f t="shared" si="44"/>
        <v>4233</v>
      </c>
      <c r="M277" s="104">
        <f t="shared" si="44"/>
        <v>491.095</v>
      </c>
      <c r="N277" s="104">
        <f t="shared" si="44"/>
        <v>401.837</v>
      </c>
      <c r="O277" s="104">
        <f t="shared" si="44"/>
        <v>7701</v>
      </c>
      <c r="P277" s="104">
        <f t="shared" si="44"/>
        <v>760.95</v>
      </c>
    </row>
    <row r="278" spans="1:16" ht="15.75" customHeight="1">
      <c r="A278" s="52" t="s">
        <v>147</v>
      </c>
      <c r="B278" s="105">
        <v>3517</v>
      </c>
      <c r="C278" s="110">
        <v>814.304</v>
      </c>
      <c r="D278" s="110">
        <v>709.079</v>
      </c>
      <c r="E278" s="105">
        <v>8730</v>
      </c>
      <c r="F278" s="110">
        <v>1532.3819999999998</v>
      </c>
      <c r="G278" s="105">
        <v>120</v>
      </c>
      <c r="H278" s="110">
        <v>72.326</v>
      </c>
      <c r="I278" s="110">
        <v>53.351</v>
      </c>
      <c r="J278" s="105">
        <v>188</v>
      </c>
      <c r="K278" s="110">
        <v>85.641</v>
      </c>
      <c r="L278" s="104">
        <f t="shared" si="44"/>
        <v>3637</v>
      </c>
      <c r="M278" s="104">
        <f t="shared" si="44"/>
        <v>886.63</v>
      </c>
      <c r="N278" s="104">
        <f t="shared" si="44"/>
        <v>762.43</v>
      </c>
      <c r="O278" s="104">
        <f t="shared" si="44"/>
        <v>8918</v>
      </c>
      <c r="P278" s="104">
        <f t="shared" si="44"/>
        <v>1618.023</v>
      </c>
    </row>
    <row r="279" spans="1:16" ht="15.75" customHeight="1">
      <c r="A279" s="52" t="s">
        <v>37</v>
      </c>
      <c r="B279" s="105">
        <v>12562</v>
      </c>
      <c r="C279" s="111">
        <v>808.46</v>
      </c>
      <c r="D279" s="111">
        <v>534.346</v>
      </c>
      <c r="E279" s="105">
        <v>21045</v>
      </c>
      <c r="F279" s="111">
        <v>1589.9350000000002</v>
      </c>
      <c r="G279" s="105">
        <v>74</v>
      </c>
      <c r="H279" s="111">
        <v>69.926</v>
      </c>
      <c r="I279" s="111">
        <v>49.212</v>
      </c>
      <c r="J279" s="105">
        <v>392</v>
      </c>
      <c r="K279" s="111">
        <v>119.158</v>
      </c>
      <c r="L279" s="104">
        <f t="shared" si="44"/>
        <v>12636</v>
      </c>
      <c r="M279" s="104">
        <f t="shared" si="44"/>
        <v>878.3860000000001</v>
      </c>
      <c r="N279" s="104">
        <f t="shared" si="44"/>
        <v>583.558</v>
      </c>
      <c r="O279" s="104">
        <f t="shared" si="44"/>
        <v>21437</v>
      </c>
      <c r="P279" s="104">
        <f t="shared" si="44"/>
        <v>1709.093</v>
      </c>
    </row>
    <row r="280" spans="1:16" ht="15.75" customHeight="1">
      <c r="A280" s="52" t="s">
        <v>42</v>
      </c>
      <c r="B280" s="105">
        <v>10671</v>
      </c>
      <c r="C280" s="110">
        <v>1652.982</v>
      </c>
      <c r="D280" s="110">
        <v>1480.7710000000002</v>
      </c>
      <c r="E280" s="105">
        <v>26971</v>
      </c>
      <c r="F280" s="110">
        <v>3292.235</v>
      </c>
      <c r="G280" s="105">
        <v>927</v>
      </c>
      <c r="H280" s="110">
        <v>2756.107</v>
      </c>
      <c r="I280" s="110">
        <v>2695.322</v>
      </c>
      <c r="J280" s="105">
        <v>3023</v>
      </c>
      <c r="K280" s="110">
        <v>1817.007</v>
      </c>
      <c r="L280" s="104">
        <f t="shared" si="44"/>
        <v>11598</v>
      </c>
      <c r="M280" s="104">
        <f t="shared" si="44"/>
        <v>4409.089</v>
      </c>
      <c r="N280" s="104">
        <f t="shared" si="44"/>
        <v>4176.093000000001</v>
      </c>
      <c r="O280" s="104">
        <f t="shared" si="44"/>
        <v>29994</v>
      </c>
      <c r="P280" s="104">
        <f t="shared" si="44"/>
        <v>5109.242</v>
      </c>
    </row>
    <row r="281" spans="1:16" ht="15.75" customHeight="1">
      <c r="A281" s="52" t="s">
        <v>45</v>
      </c>
      <c r="B281" s="105">
        <v>5001</v>
      </c>
      <c r="C281" s="110">
        <v>942.4910000000001</v>
      </c>
      <c r="D281" s="110">
        <v>822.655</v>
      </c>
      <c r="E281" s="105">
        <v>14210</v>
      </c>
      <c r="F281" s="110">
        <v>2008.1640000000002</v>
      </c>
      <c r="G281" s="105">
        <v>1066</v>
      </c>
      <c r="H281" s="110">
        <v>2213.5480000000002</v>
      </c>
      <c r="I281" s="110">
        <v>1704.71</v>
      </c>
      <c r="J281" s="105">
        <v>744</v>
      </c>
      <c r="K281" s="110">
        <v>1165.74</v>
      </c>
      <c r="L281" s="104">
        <f t="shared" si="44"/>
        <v>6067</v>
      </c>
      <c r="M281" s="104">
        <f t="shared" si="44"/>
        <v>3156.039</v>
      </c>
      <c r="N281" s="104">
        <f t="shared" si="44"/>
        <v>2527.365</v>
      </c>
      <c r="O281" s="104">
        <f t="shared" si="44"/>
        <v>14954</v>
      </c>
      <c r="P281" s="104">
        <f t="shared" si="44"/>
        <v>3173.9040000000005</v>
      </c>
    </row>
    <row r="282" spans="1:16" ht="15.75" customHeight="1">
      <c r="A282" s="52" t="s">
        <v>49</v>
      </c>
      <c r="B282" s="105">
        <v>7927</v>
      </c>
      <c r="C282" s="110">
        <v>1130.6249999999998</v>
      </c>
      <c r="D282" s="110">
        <v>1027.2740000000001</v>
      </c>
      <c r="E282" s="105">
        <v>16206</v>
      </c>
      <c r="F282" s="110">
        <v>2341.8669999999997</v>
      </c>
      <c r="G282" s="105">
        <v>72</v>
      </c>
      <c r="H282" s="110">
        <v>159.608</v>
      </c>
      <c r="I282" s="110">
        <v>78.505</v>
      </c>
      <c r="J282" s="105">
        <v>51</v>
      </c>
      <c r="K282" s="110">
        <v>101.976</v>
      </c>
      <c r="L282" s="104">
        <f t="shared" si="44"/>
        <v>7999</v>
      </c>
      <c r="M282" s="104">
        <f t="shared" si="44"/>
        <v>1290.2329999999997</v>
      </c>
      <c r="N282" s="104">
        <f t="shared" si="44"/>
        <v>1105.779</v>
      </c>
      <c r="O282" s="104">
        <f t="shared" si="44"/>
        <v>16257</v>
      </c>
      <c r="P282" s="104">
        <f t="shared" si="44"/>
        <v>2443.843</v>
      </c>
    </row>
    <row r="283" spans="1:16" ht="15.75" customHeight="1">
      <c r="A283" s="52" t="s">
        <v>51</v>
      </c>
      <c r="B283" s="105">
        <v>5137</v>
      </c>
      <c r="C283" s="110">
        <v>563.222</v>
      </c>
      <c r="D283" s="110">
        <v>415.63300000000004</v>
      </c>
      <c r="E283" s="105">
        <v>11643</v>
      </c>
      <c r="F283" s="110">
        <v>1187.947</v>
      </c>
      <c r="G283" s="105">
        <v>264</v>
      </c>
      <c r="H283" s="110">
        <v>260.026</v>
      </c>
      <c r="I283" s="110">
        <v>268.385</v>
      </c>
      <c r="J283" s="105">
        <v>153</v>
      </c>
      <c r="K283" s="110">
        <v>159.179</v>
      </c>
      <c r="L283" s="104">
        <f t="shared" si="44"/>
        <v>5401</v>
      </c>
      <c r="M283" s="104">
        <f t="shared" si="44"/>
        <v>823.248</v>
      </c>
      <c r="N283" s="104">
        <f t="shared" si="44"/>
        <v>684.018</v>
      </c>
      <c r="O283" s="104">
        <f t="shared" si="44"/>
        <v>11796</v>
      </c>
      <c r="P283" s="104">
        <f t="shared" si="44"/>
        <v>1347.126</v>
      </c>
    </row>
    <row r="284" spans="1:16" ht="15.75" customHeight="1">
      <c r="A284" s="52" t="s">
        <v>56</v>
      </c>
      <c r="B284" s="105">
        <v>546</v>
      </c>
      <c r="C284" s="110">
        <v>99.08500000000001</v>
      </c>
      <c r="D284" s="110">
        <v>64.206</v>
      </c>
      <c r="E284" s="105">
        <v>1215</v>
      </c>
      <c r="F284" s="110">
        <v>164.352</v>
      </c>
      <c r="G284" s="105">
        <v>109</v>
      </c>
      <c r="H284" s="110">
        <v>19781.206000000002</v>
      </c>
      <c r="I284" s="110">
        <v>20618.134</v>
      </c>
      <c r="J284" s="105">
        <v>101</v>
      </c>
      <c r="K284" s="110">
        <v>9245.152</v>
      </c>
      <c r="L284" s="104">
        <f t="shared" si="44"/>
        <v>655</v>
      </c>
      <c r="M284" s="104">
        <f t="shared" si="44"/>
        <v>19880.291</v>
      </c>
      <c r="N284" s="104">
        <f t="shared" si="44"/>
        <v>20682.339999999997</v>
      </c>
      <c r="O284" s="104">
        <f t="shared" si="44"/>
        <v>1316</v>
      </c>
      <c r="P284" s="104">
        <f t="shared" si="44"/>
        <v>9409.504</v>
      </c>
    </row>
    <row r="285" spans="1:16" ht="15.75" customHeight="1">
      <c r="A285" s="52" t="s">
        <v>66</v>
      </c>
      <c r="B285" s="105">
        <v>1678</v>
      </c>
      <c r="C285" s="110">
        <v>178.874</v>
      </c>
      <c r="D285" s="110">
        <v>165.113</v>
      </c>
      <c r="E285" s="105">
        <v>3220</v>
      </c>
      <c r="F285" s="110">
        <v>314.91</v>
      </c>
      <c r="G285" s="105">
        <v>61</v>
      </c>
      <c r="H285" s="110">
        <v>104.971</v>
      </c>
      <c r="I285" s="110">
        <v>80.19000000000001</v>
      </c>
      <c r="J285" s="105">
        <v>41</v>
      </c>
      <c r="K285" s="110">
        <v>68.296</v>
      </c>
      <c r="L285" s="104">
        <f t="shared" si="44"/>
        <v>1739</v>
      </c>
      <c r="M285" s="104">
        <f t="shared" si="44"/>
        <v>283.845</v>
      </c>
      <c r="N285" s="104">
        <f t="shared" si="44"/>
        <v>245.303</v>
      </c>
      <c r="O285" s="104">
        <f t="shared" si="44"/>
        <v>3261</v>
      </c>
      <c r="P285" s="104">
        <f t="shared" si="44"/>
        <v>383.206</v>
      </c>
    </row>
    <row r="286" spans="1:16" ht="15.75" customHeight="1">
      <c r="A286" s="52" t="s">
        <v>61</v>
      </c>
      <c r="B286" s="105">
        <v>22462</v>
      </c>
      <c r="C286" s="110">
        <v>2376.668</v>
      </c>
      <c r="D286" s="110">
        <v>1726.203</v>
      </c>
      <c r="E286" s="105">
        <v>58023</v>
      </c>
      <c r="F286" s="110">
        <v>7208.041</v>
      </c>
      <c r="G286" s="105">
        <v>915</v>
      </c>
      <c r="H286" s="110">
        <v>395.455</v>
      </c>
      <c r="I286" s="110">
        <v>309.147</v>
      </c>
      <c r="J286" s="105">
        <v>4349</v>
      </c>
      <c r="K286" s="110">
        <v>1040.27</v>
      </c>
      <c r="L286" s="104">
        <f t="shared" si="44"/>
        <v>23377</v>
      </c>
      <c r="M286" s="104">
        <f t="shared" si="44"/>
        <v>2772.123</v>
      </c>
      <c r="N286" s="104">
        <f t="shared" si="44"/>
        <v>2035.35</v>
      </c>
      <c r="O286" s="104">
        <f t="shared" si="44"/>
        <v>62372</v>
      </c>
      <c r="P286" s="104">
        <f t="shared" si="44"/>
        <v>8248.311</v>
      </c>
    </row>
    <row r="287" spans="1:16" ht="15.75" customHeight="1">
      <c r="A287" s="52" t="s">
        <v>70</v>
      </c>
      <c r="B287" s="105">
        <v>9240</v>
      </c>
      <c r="C287" s="110">
        <v>1361.309</v>
      </c>
      <c r="D287" s="110">
        <v>1048.3310000000001</v>
      </c>
      <c r="E287" s="105">
        <v>19289</v>
      </c>
      <c r="F287" s="110">
        <v>2267.84</v>
      </c>
      <c r="G287" s="105">
        <v>185</v>
      </c>
      <c r="H287" s="110">
        <v>1737.13</v>
      </c>
      <c r="I287" s="110">
        <v>1305.6480000000001</v>
      </c>
      <c r="J287" s="105">
        <v>183</v>
      </c>
      <c r="K287" s="110">
        <v>1393.801</v>
      </c>
      <c r="L287" s="104">
        <f t="shared" si="44"/>
        <v>9425</v>
      </c>
      <c r="M287" s="104">
        <f t="shared" si="44"/>
        <v>3098.4390000000003</v>
      </c>
      <c r="N287" s="104">
        <f t="shared" si="44"/>
        <v>2353.9790000000003</v>
      </c>
      <c r="O287" s="104">
        <f t="shared" si="44"/>
        <v>19472</v>
      </c>
      <c r="P287" s="104">
        <f t="shared" si="44"/>
        <v>3661.641</v>
      </c>
    </row>
    <row r="288" spans="1:16" ht="15.75" customHeight="1">
      <c r="A288" s="52" t="s">
        <v>75</v>
      </c>
      <c r="B288" s="105">
        <v>19056</v>
      </c>
      <c r="C288" s="110">
        <v>1490.874</v>
      </c>
      <c r="D288" s="110">
        <v>1269.917</v>
      </c>
      <c r="E288" s="105">
        <v>33114</v>
      </c>
      <c r="F288" s="110">
        <v>2712.799</v>
      </c>
      <c r="G288" s="105">
        <v>163</v>
      </c>
      <c r="H288" s="110">
        <v>155.79000000000002</v>
      </c>
      <c r="I288" s="110">
        <v>110.876</v>
      </c>
      <c r="J288" s="105">
        <v>402</v>
      </c>
      <c r="K288" s="110">
        <v>192.963</v>
      </c>
      <c r="L288" s="104">
        <f t="shared" si="44"/>
        <v>19219</v>
      </c>
      <c r="M288" s="104">
        <f t="shared" si="44"/>
        <v>1646.664</v>
      </c>
      <c r="N288" s="104">
        <f t="shared" si="44"/>
        <v>1380.793</v>
      </c>
      <c r="O288" s="104">
        <f t="shared" si="44"/>
        <v>33516</v>
      </c>
      <c r="P288" s="104">
        <f t="shared" si="44"/>
        <v>2905.762</v>
      </c>
    </row>
    <row r="289" spans="1:16" ht="15.75" customHeight="1">
      <c r="A289" s="52" t="s">
        <v>79</v>
      </c>
      <c r="B289" s="105">
        <v>6024</v>
      </c>
      <c r="C289" s="110">
        <v>548.798</v>
      </c>
      <c r="D289" s="110">
        <v>413.678</v>
      </c>
      <c r="E289" s="105">
        <v>12795</v>
      </c>
      <c r="F289" s="110">
        <v>1162.526</v>
      </c>
      <c r="G289" s="105">
        <v>57</v>
      </c>
      <c r="H289" s="110">
        <v>169.869</v>
      </c>
      <c r="I289" s="110">
        <v>160.313</v>
      </c>
      <c r="J289" s="105">
        <v>85</v>
      </c>
      <c r="K289" s="110">
        <v>82.11</v>
      </c>
      <c r="L289" s="104">
        <f t="shared" si="44"/>
        <v>6081</v>
      </c>
      <c r="M289" s="104">
        <f t="shared" si="44"/>
        <v>718.667</v>
      </c>
      <c r="N289" s="104">
        <f t="shared" si="44"/>
        <v>573.991</v>
      </c>
      <c r="O289" s="104">
        <f t="shared" si="44"/>
        <v>12880</v>
      </c>
      <c r="P289" s="104">
        <f t="shared" si="44"/>
        <v>1244.636</v>
      </c>
    </row>
    <row r="290" spans="1:16" ht="15.75" customHeight="1">
      <c r="A290" s="52" t="s">
        <v>83</v>
      </c>
      <c r="B290" s="105">
        <v>2695</v>
      </c>
      <c r="C290" s="110">
        <v>1461.905</v>
      </c>
      <c r="D290" s="110">
        <v>1410.5030000000002</v>
      </c>
      <c r="E290" s="105">
        <v>6470</v>
      </c>
      <c r="F290" s="110">
        <v>1433.8600000000001</v>
      </c>
      <c r="G290" s="105">
        <v>569</v>
      </c>
      <c r="H290" s="110">
        <v>63899.943</v>
      </c>
      <c r="I290" s="110">
        <v>57786.440500000004</v>
      </c>
      <c r="J290" s="105">
        <v>662</v>
      </c>
      <c r="K290" s="110">
        <v>15991.399</v>
      </c>
      <c r="L290" s="104">
        <f t="shared" si="44"/>
        <v>3264</v>
      </c>
      <c r="M290" s="104">
        <f t="shared" si="44"/>
        <v>65361.848</v>
      </c>
      <c r="N290" s="104">
        <f t="shared" si="44"/>
        <v>59196.9435</v>
      </c>
      <c r="O290" s="104">
        <f t="shared" si="44"/>
        <v>7132</v>
      </c>
      <c r="P290" s="104">
        <f t="shared" si="44"/>
        <v>17425.259</v>
      </c>
    </row>
    <row r="291" spans="1:16" ht="15.75" customHeight="1">
      <c r="A291" s="52" t="s">
        <v>87</v>
      </c>
      <c r="B291" s="105">
        <v>26451</v>
      </c>
      <c r="C291" s="110">
        <v>1383.833</v>
      </c>
      <c r="D291" s="110">
        <v>725.259</v>
      </c>
      <c r="E291" s="105">
        <v>37281</v>
      </c>
      <c r="F291" s="110">
        <v>2251.056</v>
      </c>
      <c r="G291" s="105">
        <v>240</v>
      </c>
      <c r="H291" s="110">
        <v>67.756</v>
      </c>
      <c r="I291" s="110">
        <v>69.73</v>
      </c>
      <c r="J291" s="105">
        <v>419</v>
      </c>
      <c r="K291" s="110">
        <v>86.70700000000001</v>
      </c>
      <c r="L291" s="104">
        <f t="shared" si="44"/>
        <v>26691</v>
      </c>
      <c r="M291" s="104">
        <f t="shared" si="44"/>
        <v>1451.5890000000002</v>
      </c>
      <c r="N291" s="104">
        <f t="shared" si="44"/>
        <v>794.989</v>
      </c>
      <c r="O291" s="104">
        <f t="shared" si="44"/>
        <v>37700</v>
      </c>
      <c r="P291" s="104">
        <f t="shared" si="44"/>
        <v>2337.763</v>
      </c>
    </row>
    <row r="292" spans="1:16" ht="15.75" customHeight="1">
      <c r="A292" s="52" t="s">
        <v>91</v>
      </c>
      <c r="B292" s="105">
        <v>32328</v>
      </c>
      <c r="C292" s="110">
        <v>2046.9890000000003</v>
      </c>
      <c r="D292" s="110">
        <v>1459.856</v>
      </c>
      <c r="E292" s="105">
        <v>49868</v>
      </c>
      <c r="F292" s="110">
        <v>3659.732</v>
      </c>
      <c r="G292" s="105">
        <v>191</v>
      </c>
      <c r="H292" s="110">
        <v>120.036</v>
      </c>
      <c r="I292" s="110">
        <v>107.90899999999999</v>
      </c>
      <c r="J292" s="105">
        <v>1021</v>
      </c>
      <c r="K292" s="110">
        <v>262.931</v>
      </c>
      <c r="L292" s="104">
        <f t="shared" si="44"/>
        <v>32519</v>
      </c>
      <c r="M292" s="104">
        <f t="shared" si="44"/>
        <v>2167.025</v>
      </c>
      <c r="N292" s="104">
        <f t="shared" si="44"/>
        <v>1567.7649999999999</v>
      </c>
      <c r="O292" s="104">
        <f t="shared" si="44"/>
        <v>50889</v>
      </c>
      <c r="P292" s="104">
        <f t="shared" si="44"/>
        <v>3922.663</v>
      </c>
    </row>
    <row r="293" spans="1:16" ht="15.75" customHeight="1">
      <c r="A293" s="52" t="s">
        <v>95</v>
      </c>
      <c r="B293" s="105">
        <v>12838</v>
      </c>
      <c r="C293" s="110">
        <v>1405.852</v>
      </c>
      <c r="D293" s="110">
        <v>1319.317</v>
      </c>
      <c r="E293" s="105">
        <v>24690</v>
      </c>
      <c r="F293" s="110">
        <v>2893.0789999999997</v>
      </c>
      <c r="G293" s="105">
        <v>77</v>
      </c>
      <c r="H293" s="110">
        <v>349.473</v>
      </c>
      <c r="I293" s="110">
        <v>158.792</v>
      </c>
      <c r="J293" s="105">
        <v>75</v>
      </c>
      <c r="K293" s="110">
        <v>221.783</v>
      </c>
      <c r="L293" s="104">
        <f t="shared" si="44"/>
        <v>12915</v>
      </c>
      <c r="M293" s="104">
        <f t="shared" si="44"/>
        <v>1755.325</v>
      </c>
      <c r="N293" s="104">
        <f t="shared" si="44"/>
        <v>1478.109</v>
      </c>
      <c r="O293" s="104">
        <f t="shared" si="44"/>
        <v>24765</v>
      </c>
      <c r="P293" s="104">
        <f t="shared" si="44"/>
        <v>3114.8619999999996</v>
      </c>
    </row>
    <row r="294" spans="1:16" ht="15.75" customHeight="1">
      <c r="A294" s="52" t="s">
        <v>98</v>
      </c>
      <c r="B294" s="105">
        <v>1750</v>
      </c>
      <c r="C294" s="110">
        <v>244.529</v>
      </c>
      <c r="D294" s="110">
        <v>254.989</v>
      </c>
      <c r="E294" s="105">
        <v>3907</v>
      </c>
      <c r="F294" s="110">
        <v>473.6149999999999</v>
      </c>
      <c r="G294" s="105">
        <v>6</v>
      </c>
      <c r="H294" s="110">
        <v>3.092</v>
      </c>
      <c r="I294" s="110">
        <v>4.165</v>
      </c>
      <c r="J294" s="105">
        <v>66</v>
      </c>
      <c r="K294" s="110">
        <v>18.434</v>
      </c>
      <c r="L294" s="104">
        <f t="shared" si="44"/>
        <v>1756</v>
      </c>
      <c r="M294" s="104">
        <f t="shared" si="44"/>
        <v>247.621</v>
      </c>
      <c r="N294" s="104">
        <f t="shared" si="44"/>
        <v>259.154</v>
      </c>
      <c r="O294" s="104">
        <f t="shared" si="44"/>
        <v>3973</v>
      </c>
      <c r="P294" s="104">
        <f t="shared" si="44"/>
        <v>492.0489999999999</v>
      </c>
    </row>
    <row r="295" spans="1:16" ht="15.75" customHeight="1">
      <c r="A295" s="52" t="s">
        <v>102</v>
      </c>
      <c r="B295" s="105">
        <v>34933</v>
      </c>
      <c r="C295" s="110">
        <v>2886.815</v>
      </c>
      <c r="D295" s="110">
        <v>2405.197</v>
      </c>
      <c r="E295" s="105">
        <v>60013</v>
      </c>
      <c r="F295" s="110">
        <v>4822.867</v>
      </c>
      <c r="G295" s="105">
        <v>290</v>
      </c>
      <c r="H295" s="110">
        <v>11826.669999999998</v>
      </c>
      <c r="I295" s="110">
        <v>8637.139</v>
      </c>
      <c r="J295" s="105">
        <v>868</v>
      </c>
      <c r="K295" s="110">
        <v>4814.302</v>
      </c>
      <c r="L295" s="104">
        <f t="shared" si="44"/>
        <v>35223</v>
      </c>
      <c r="M295" s="104">
        <f t="shared" si="44"/>
        <v>14713.484999999999</v>
      </c>
      <c r="N295" s="104">
        <f t="shared" si="44"/>
        <v>11042.336</v>
      </c>
      <c r="O295" s="104">
        <f t="shared" si="44"/>
        <v>60881</v>
      </c>
      <c r="P295" s="104">
        <f t="shared" si="44"/>
        <v>9637.169</v>
      </c>
    </row>
    <row r="296" spans="1:16" ht="15.75" customHeight="1">
      <c r="A296" s="52" t="s">
        <v>106</v>
      </c>
      <c r="B296" s="105">
        <v>27879</v>
      </c>
      <c r="C296" s="110">
        <v>1559.122</v>
      </c>
      <c r="D296" s="110">
        <v>1178.6219999999998</v>
      </c>
      <c r="E296" s="105">
        <v>48690</v>
      </c>
      <c r="F296" s="110">
        <v>3929.425</v>
      </c>
      <c r="G296" s="105">
        <v>800</v>
      </c>
      <c r="H296" s="110">
        <v>372.296</v>
      </c>
      <c r="I296" s="110">
        <v>248.084</v>
      </c>
      <c r="J296" s="105">
        <v>2078</v>
      </c>
      <c r="K296" s="110">
        <v>507.78200000000004</v>
      </c>
      <c r="L296" s="104">
        <f t="shared" si="44"/>
        <v>28679</v>
      </c>
      <c r="M296" s="104">
        <f t="shared" si="44"/>
        <v>1931.4180000000001</v>
      </c>
      <c r="N296" s="104">
        <f t="shared" si="44"/>
        <v>1426.706</v>
      </c>
      <c r="O296" s="104">
        <f t="shared" si="44"/>
        <v>50768</v>
      </c>
      <c r="P296" s="104">
        <f t="shared" si="44"/>
        <v>4437.207</v>
      </c>
    </row>
    <row r="297" spans="1:16" ht="15.75" customHeight="1">
      <c r="A297" s="52" t="s">
        <v>111</v>
      </c>
      <c r="B297" s="105">
        <v>1518</v>
      </c>
      <c r="C297" s="110">
        <v>302.277</v>
      </c>
      <c r="D297" s="110">
        <v>469.032</v>
      </c>
      <c r="E297" s="105">
        <v>6643</v>
      </c>
      <c r="F297" s="110">
        <v>972.5709999999999</v>
      </c>
      <c r="G297" s="105">
        <v>329</v>
      </c>
      <c r="H297" s="110">
        <v>955.26</v>
      </c>
      <c r="I297" s="110">
        <v>1732.6190000000001</v>
      </c>
      <c r="J297" s="105">
        <v>732</v>
      </c>
      <c r="K297" s="110">
        <v>901.628</v>
      </c>
      <c r="L297" s="104">
        <f t="shared" si="44"/>
        <v>1847</v>
      </c>
      <c r="M297" s="104">
        <f t="shared" si="44"/>
        <v>1257.537</v>
      </c>
      <c r="N297" s="104">
        <f t="shared" si="44"/>
        <v>2201.6510000000003</v>
      </c>
      <c r="O297" s="104">
        <f t="shared" si="44"/>
        <v>7375</v>
      </c>
      <c r="P297" s="104">
        <f t="shared" si="44"/>
        <v>1874.199</v>
      </c>
    </row>
    <row r="298" spans="1:16" ht="15.75" customHeight="1">
      <c r="A298" s="52" t="s">
        <v>110</v>
      </c>
      <c r="B298" s="105">
        <v>5031</v>
      </c>
      <c r="C298" s="110">
        <v>717.923</v>
      </c>
      <c r="D298" s="110">
        <v>652.495</v>
      </c>
      <c r="E298" s="105">
        <v>10582</v>
      </c>
      <c r="F298" s="110">
        <v>1130.258</v>
      </c>
      <c r="G298" s="105">
        <v>36</v>
      </c>
      <c r="H298" s="110">
        <v>37.206</v>
      </c>
      <c r="I298" s="110">
        <v>28.43</v>
      </c>
      <c r="J298" s="105">
        <v>81</v>
      </c>
      <c r="K298" s="110">
        <v>62.688</v>
      </c>
      <c r="L298" s="104">
        <f t="shared" si="44"/>
        <v>5067</v>
      </c>
      <c r="M298" s="104">
        <f t="shared" si="44"/>
        <v>755.129</v>
      </c>
      <c r="N298" s="104">
        <f t="shared" si="44"/>
        <v>680.925</v>
      </c>
      <c r="O298" s="104">
        <f t="shared" si="44"/>
        <v>10663</v>
      </c>
      <c r="P298" s="104">
        <f t="shared" si="44"/>
        <v>1192.9460000000001</v>
      </c>
    </row>
    <row r="299" spans="1:16" ht="15.75" customHeight="1">
      <c r="A299" s="52" t="s">
        <v>113</v>
      </c>
      <c r="B299" s="105">
        <v>18647</v>
      </c>
      <c r="C299" s="110">
        <v>1795.5339999999999</v>
      </c>
      <c r="D299" s="110">
        <v>1020.3159999999999</v>
      </c>
      <c r="E299" s="105">
        <v>37766</v>
      </c>
      <c r="F299" s="110">
        <v>3610.424</v>
      </c>
      <c r="G299" s="105">
        <v>281</v>
      </c>
      <c r="H299" s="110">
        <v>2002.172</v>
      </c>
      <c r="I299" s="110">
        <v>1275.097</v>
      </c>
      <c r="J299" s="105">
        <v>954</v>
      </c>
      <c r="K299" s="110">
        <v>872.693</v>
      </c>
      <c r="L299" s="104">
        <f t="shared" si="44"/>
        <v>18928</v>
      </c>
      <c r="M299" s="104">
        <f t="shared" si="44"/>
        <v>3797.706</v>
      </c>
      <c r="N299" s="104">
        <f t="shared" si="44"/>
        <v>2295.413</v>
      </c>
      <c r="O299" s="104">
        <f t="shared" si="44"/>
        <v>38720</v>
      </c>
      <c r="P299" s="104">
        <f t="shared" si="44"/>
        <v>4483.117</v>
      </c>
    </row>
    <row r="300" spans="1:16" ht="15.75" customHeight="1">
      <c r="A300" s="52" t="s">
        <v>116</v>
      </c>
      <c r="B300" s="105">
        <v>9077</v>
      </c>
      <c r="C300" s="110">
        <v>799.627</v>
      </c>
      <c r="D300" s="110">
        <v>505.877</v>
      </c>
      <c r="E300" s="105">
        <v>18350</v>
      </c>
      <c r="F300" s="110">
        <v>1406.011</v>
      </c>
      <c r="G300" s="105">
        <v>64</v>
      </c>
      <c r="H300" s="110">
        <v>886.959</v>
      </c>
      <c r="I300" s="110">
        <v>450.853</v>
      </c>
      <c r="J300" s="105">
        <v>195</v>
      </c>
      <c r="K300" s="110">
        <v>641.446</v>
      </c>
      <c r="L300" s="104">
        <f t="shared" si="44"/>
        <v>9141</v>
      </c>
      <c r="M300" s="104">
        <f t="shared" si="44"/>
        <v>1686.5859999999998</v>
      </c>
      <c r="N300" s="104">
        <f t="shared" si="44"/>
        <v>956.73</v>
      </c>
      <c r="O300" s="104">
        <f t="shared" si="44"/>
        <v>18545</v>
      </c>
      <c r="P300" s="104">
        <f t="shared" si="44"/>
        <v>2047.4569999999999</v>
      </c>
    </row>
    <row r="301" spans="1:16" ht="15.75" customHeight="1">
      <c r="A301" s="52" t="s">
        <v>119</v>
      </c>
      <c r="B301" s="105">
        <v>52064</v>
      </c>
      <c r="C301" s="111">
        <v>3815.348</v>
      </c>
      <c r="D301" s="111">
        <v>2525.2329999999997</v>
      </c>
      <c r="E301" s="105">
        <v>73166</v>
      </c>
      <c r="F301" s="111">
        <v>6126.203</v>
      </c>
      <c r="G301" s="105">
        <v>259</v>
      </c>
      <c r="H301" s="111">
        <v>1151.504</v>
      </c>
      <c r="I301" s="111">
        <v>1750.964</v>
      </c>
      <c r="J301" s="105">
        <v>961</v>
      </c>
      <c r="K301" s="111">
        <v>794.1800000000001</v>
      </c>
      <c r="L301" s="104">
        <f t="shared" si="44"/>
        <v>52323</v>
      </c>
      <c r="M301" s="104">
        <f t="shared" si="44"/>
        <v>4966.852</v>
      </c>
      <c r="N301" s="104">
        <f t="shared" si="44"/>
        <v>4276.197</v>
      </c>
      <c r="O301" s="104">
        <f t="shared" si="44"/>
        <v>74127</v>
      </c>
      <c r="P301" s="104">
        <f t="shared" si="44"/>
        <v>6920.383000000001</v>
      </c>
    </row>
    <row r="302" spans="1:16" ht="15.75" customHeight="1">
      <c r="A302" s="52" t="s">
        <v>122</v>
      </c>
      <c r="B302" s="105">
        <v>10546</v>
      </c>
      <c r="C302" s="110">
        <v>623.251</v>
      </c>
      <c r="D302" s="110">
        <v>465.71700000000004</v>
      </c>
      <c r="E302" s="105">
        <v>15850</v>
      </c>
      <c r="F302" s="110">
        <v>1181.566</v>
      </c>
      <c r="G302" s="105">
        <v>68</v>
      </c>
      <c r="H302" s="110">
        <v>23.165</v>
      </c>
      <c r="I302" s="110">
        <v>16.865000000000002</v>
      </c>
      <c r="J302" s="105">
        <v>176</v>
      </c>
      <c r="K302" s="110">
        <v>42.319</v>
      </c>
      <c r="L302" s="104">
        <f t="shared" si="44"/>
        <v>10614</v>
      </c>
      <c r="M302" s="104">
        <f t="shared" si="44"/>
        <v>646.4159999999999</v>
      </c>
      <c r="N302" s="104">
        <f t="shared" si="44"/>
        <v>482.58200000000005</v>
      </c>
      <c r="O302" s="104">
        <f t="shared" si="44"/>
        <v>16026</v>
      </c>
      <c r="P302" s="104">
        <f t="shared" si="44"/>
        <v>1223.885</v>
      </c>
    </row>
    <row r="303" spans="1:16" ht="15.75" customHeight="1">
      <c r="A303" s="52" t="s">
        <v>125</v>
      </c>
      <c r="B303" s="105">
        <v>2464</v>
      </c>
      <c r="C303" s="110">
        <v>310.31</v>
      </c>
      <c r="D303" s="110">
        <v>243.7</v>
      </c>
      <c r="E303" s="105">
        <v>4685</v>
      </c>
      <c r="F303" s="110">
        <v>449.236</v>
      </c>
      <c r="G303" s="105">
        <v>141</v>
      </c>
      <c r="H303" s="110">
        <v>26152.440000000002</v>
      </c>
      <c r="I303" s="110">
        <v>24641.176</v>
      </c>
      <c r="J303" s="105">
        <v>128</v>
      </c>
      <c r="K303" s="110">
        <v>7953.454000000001</v>
      </c>
      <c r="L303" s="104">
        <f t="shared" si="44"/>
        <v>2605</v>
      </c>
      <c r="M303" s="104">
        <f t="shared" si="44"/>
        <v>26462.750000000004</v>
      </c>
      <c r="N303" s="104">
        <f t="shared" si="44"/>
        <v>24884.876</v>
      </c>
      <c r="O303" s="104">
        <f t="shared" si="44"/>
        <v>4813</v>
      </c>
      <c r="P303" s="104">
        <f t="shared" si="44"/>
        <v>8402.69</v>
      </c>
    </row>
    <row r="304" spans="1:16" ht="15.75" customHeight="1">
      <c r="A304" s="52" t="s">
        <v>128</v>
      </c>
      <c r="B304" s="105">
        <v>18732</v>
      </c>
      <c r="C304" s="110">
        <v>1161.105</v>
      </c>
      <c r="D304" s="110">
        <v>771.8539999999999</v>
      </c>
      <c r="E304" s="105">
        <v>30768</v>
      </c>
      <c r="F304" s="110">
        <v>1986.912</v>
      </c>
      <c r="G304" s="105">
        <v>115</v>
      </c>
      <c r="H304" s="110">
        <v>6795.59</v>
      </c>
      <c r="I304" s="110">
        <v>7619.4130000000005</v>
      </c>
      <c r="J304" s="105">
        <v>122</v>
      </c>
      <c r="K304" s="110">
        <v>1032.0720000000001</v>
      </c>
      <c r="L304" s="104">
        <f t="shared" si="44"/>
        <v>18847</v>
      </c>
      <c r="M304" s="104">
        <f t="shared" si="44"/>
        <v>7956.695</v>
      </c>
      <c r="N304" s="104">
        <f t="shared" si="44"/>
        <v>8391.267</v>
      </c>
      <c r="O304" s="104">
        <f t="shared" si="44"/>
        <v>30890</v>
      </c>
      <c r="P304" s="104">
        <f t="shared" si="44"/>
        <v>3018.9840000000004</v>
      </c>
    </row>
    <row r="305" spans="1:16" ht="15.75" customHeight="1">
      <c r="A305" s="52" t="s">
        <v>130</v>
      </c>
      <c r="B305" s="105">
        <v>37382</v>
      </c>
      <c r="C305" s="110">
        <v>2740.355</v>
      </c>
      <c r="D305" s="110">
        <v>2180.884</v>
      </c>
      <c r="E305" s="105">
        <v>42626</v>
      </c>
      <c r="F305" s="110">
        <v>4940.8</v>
      </c>
      <c r="G305" s="105">
        <v>862</v>
      </c>
      <c r="H305" s="110">
        <v>2730.5</v>
      </c>
      <c r="I305" s="110">
        <v>2133.8740000000003</v>
      </c>
      <c r="J305" s="105">
        <v>1049</v>
      </c>
      <c r="K305" s="110">
        <v>1928.436</v>
      </c>
      <c r="L305" s="104">
        <f t="shared" si="44"/>
        <v>38244</v>
      </c>
      <c r="M305" s="104">
        <f t="shared" si="44"/>
        <v>5470.855</v>
      </c>
      <c r="N305" s="104">
        <f t="shared" si="44"/>
        <v>4314.758</v>
      </c>
      <c r="O305" s="104">
        <f t="shared" si="44"/>
        <v>43675</v>
      </c>
      <c r="P305" s="104">
        <f t="shared" si="44"/>
        <v>6869.236</v>
      </c>
    </row>
    <row r="306" spans="1:16" ht="15.75" customHeight="1">
      <c r="A306" s="52" t="s">
        <v>131</v>
      </c>
      <c r="B306" s="105">
        <v>2133</v>
      </c>
      <c r="C306" s="110">
        <v>540.937</v>
      </c>
      <c r="D306" s="110">
        <v>489.282</v>
      </c>
      <c r="E306" s="105">
        <v>8938</v>
      </c>
      <c r="F306" s="110">
        <v>1424.372</v>
      </c>
      <c r="G306" s="105">
        <v>403</v>
      </c>
      <c r="H306" s="110">
        <v>397.885</v>
      </c>
      <c r="I306" s="110">
        <v>256.645</v>
      </c>
      <c r="J306" s="105">
        <v>576</v>
      </c>
      <c r="K306" s="110">
        <v>285.184</v>
      </c>
      <c r="L306" s="104">
        <f t="shared" si="44"/>
        <v>2536</v>
      </c>
      <c r="M306" s="104">
        <f t="shared" si="44"/>
        <v>938.822</v>
      </c>
      <c r="N306" s="104">
        <f t="shared" si="44"/>
        <v>745.9269999999999</v>
      </c>
      <c r="O306" s="104">
        <f t="shared" si="44"/>
        <v>9514</v>
      </c>
      <c r="P306" s="104">
        <f t="shared" si="44"/>
        <v>1709.556</v>
      </c>
    </row>
    <row r="307" spans="1:16" ht="15.75" customHeight="1">
      <c r="A307" s="52" t="s">
        <v>132</v>
      </c>
      <c r="B307" s="105">
        <v>14684</v>
      </c>
      <c r="C307" s="110">
        <v>2074.412</v>
      </c>
      <c r="D307" s="110">
        <v>1866.613</v>
      </c>
      <c r="E307" s="105">
        <v>28431</v>
      </c>
      <c r="F307" s="110">
        <v>3998.93</v>
      </c>
      <c r="G307" s="105">
        <v>192</v>
      </c>
      <c r="H307" s="110">
        <v>641.633</v>
      </c>
      <c r="I307" s="110">
        <v>271.59</v>
      </c>
      <c r="J307" s="105">
        <v>400</v>
      </c>
      <c r="K307" s="110">
        <v>396.89599999999996</v>
      </c>
      <c r="L307" s="104">
        <f t="shared" si="44"/>
        <v>14876</v>
      </c>
      <c r="M307" s="104">
        <f t="shared" si="44"/>
        <v>2716.045</v>
      </c>
      <c r="N307" s="104">
        <f t="shared" si="44"/>
        <v>2138.203</v>
      </c>
      <c r="O307" s="104">
        <f t="shared" si="44"/>
        <v>28831</v>
      </c>
      <c r="P307" s="104">
        <f t="shared" si="44"/>
        <v>4395.826</v>
      </c>
    </row>
    <row r="308" spans="1:16" ht="15.75" customHeight="1">
      <c r="A308" s="52" t="s">
        <v>133</v>
      </c>
      <c r="B308" s="105">
        <v>22585</v>
      </c>
      <c r="C308" s="110">
        <v>1820.506</v>
      </c>
      <c r="D308" s="110">
        <v>1352.3</v>
      </c>
      <c r="E308" s="105">
        <v>49180</v>
      </c>
      <c r="F308" s="110">
        <v>4600.414000000001</v>
      </c>
      <c r="G308" s="105">
        <v>1164</v>
      </c>
      <c r="H308" s="110">
        <v>735.6089999999999</v>
      </c>
      <c r="I308" s="110">
        <v>665.3349999999999</v>
      </c>
      <c r="J308" s="105">
        <v>4625</v>
      </c>
      <c r="K308" s="110">
        <v>1433.221</v>
      </c>
      <c r="L308" s="104">
        <f t="shared" si="44"/>
        <v>23749</v>
      </c>
      <c r="M308" s="104">
        <f t="shared" si="44"/>
        <v>2556.115</v>
      </c>
      <c r="N308" s="104">
        <f t="shared" si="44"/>
        <v>2017.6349999999998</v>
      </c>
      <c r="O308" s="104">
        <f t="shared" si="44"/>
        <v>53805</v>
      </c>
      <c r="P308" s="104">
        <f t="shared" si="44"/>
        <v>6033.635</v>
      </c>
    </row>
    <row r="309" spans="1:16" ht="15.75" customHeight="1" thickBot="1">
      <c r="A309" s="60" t="s">
        <v>134</v>
      </c>
      <c r="B309" s="106">
        <v>29374</v>
      </c>
      <c r="C309" s="112">
        <v>2194.393</v>
      </c>
      <c r="D309" s="112">
        <v>1458.902</v>
      </c>
      <c r="E309" s="106">
        <v>48977</v>
      </c>
      <c r="F309" s="112">
        <v>4003.786</v>
      </c>
      <c r="G309" s="106">
        <v>688</v>
      </c>
      <c r="H309" s="112">
        <v>632.32</v>
      </c>
      <c r="I309" s="112">
        <v>435.227</v>
      </c>
      <c r="J309" s="106">
        <v>2229</v>
      </c>
      <c r="K309" s="112">
        <v>524.2170000000001</v>
      </c>
      <c r="L309" s="104">
        <f t="shared" si="44"/>
        <v>30062</v>
      </c>
      <c r="M309" s="104">
        <f t="shared" si="44"/>
        <v>2826.713</v>
      </c>
      <c r="N309" s="104">
        <f t="shared" si="44"/>
        <v>1894.129</v>
      </c>
      <c r="O309" s="104">
        <f t="shared" si="44"/>
        <v>51206</v>
      </c>
      <c r="P309" s="104">
        <f t="shared" si="44"/>
        <v>4528.003000000001</v>
      </c>
    </row>
    <row r="310" spans="1:16" ht="15.75" customHeight="1" thickBot="1">
      <c r="A310" s="70" t="s">
        <v>3</v>
      </c>
      <c r="B310" s="107">
        <f aca="true" t="shared" si="45" ref="B310:P310">SUM(B273:B309)</f>
        <v>593929</v>
      </c>
      <c r="C310" s="107">
        <f t="shared" si="45"/>
        <v>50500.941999999995</v>
      </c>
      <c r="D310" s="107">
        <f t="shared" si="45"/>
        <v>38653.004</v>
      </c>
      <c r="E310" s="107">
        <f t="shared" si="45"/>
        <v>1044081</v>
      </c>
      <c r="F310" s="107">
        <f t="shared" si="45"/>
        <v>97453.161</v>
      </c>
      <c r="G310" s="107">
        <f t="shared" si="45"/>
        <v>12599</v>
      </c>
      <c r="H310" s="107">
        <f t="shared" si="45"/>
        <v>149486.882</v>
      </c>
      <c r="I310" s="107">
        <f t="shared" si="45"/>
        <v>136928.7155</v>
      </c>
      <c r="J310" s="107">
        <f t="shared" si="45"/>
        <v>34720</v>
      </c>
      <c r="K310" s="107">
        <f t="shared" si="45"/>
        <v>55934.565</v>
      </c>
      <c r="L310" s="107">
        <f t="shared" si="45"/>
        <v>606528</v>
      </c>
      <c r="M310" s="107">
        <f t="shared" si="45"/>
        <v>199987.82400000002</v>
      </c>
      <c r="N310" s="107">
        <f t="shared" si="45"/>
        <v>175581.71949999998</v>
      </c>
      <c r="O310" s="107">
        <f t="shared" si="45"/>
        <v>1078801</v>
      </c>
      <c r="P310" s="107">
        <f t="shared" si="45"/>
        <v>153387.726</v>
      </c>
    </row>
    <row r="311" spans="1:16" ht="15.75" customHeight="1" thickBot="1">
      <c r="A311" s="70" t="s">
        <v>160</v>
      </c>
      <c r="B311" s="108">
        <v>162995</v>
      </c>
      <c r="C311" s="103">
        <v>5752.284</v>
      </c>
      <c r="D311" s="103">
        <v>5077.776</v>
      </c>
      <c r="E311" s="108">
        <v>291353</v>
      </c>
      <c r="F311" s="103">
        <v>6523.036</v>
      </c>
      <c r="G311" s="108">
        <v>0</v>
      </c>
      <c r="H311" s="103">
        <v>0</v>
      </c>
      <c r="I311" s="103">
        <v>0</v>
      </c>
      <c r="J311" s="108">
        <v>0</v>
      </c>
      <c r="K311" s="103">
        <v>0</v>
      </c>
      <c r="L311" s="108">
        <f t="shared" si="44"/>
        <v>162995</v>
      </c>
      <c r="M311" s="103">
        <f t="shared" si="44"/>
        <v>5752.284</v>
      </c>
      <c r="N311" s="103">
        <f t="shared" si="44"/>
        <v>5077.776</v>
      </c>
      <c r="O311" s="108">
        <f t="shared" si="44"/>
        <v>291353</v>
      </c>
      <c r="P311" s="103">
        <f t="shared" si="44"/>
        <v>6523.036</v>
      </c>
    </row>
    <row r="312" spans="1:16" ht="15.75" customHeight="1" thickBot="1">
      <c r="A312" s="70" t="s">
        <v>161</v>
      </c>
      <c r="B312" s="107">
        <f aca="true" t="shared" si="46" ref="B312:P312">B310+B311</f>
        <v>756924</v>
      </c>
      <c r="C312" s="113">
        <f t="shared" si="46"/>
        <v>56253.225999999995</v>
      </c>
      <c r="D312" s="113">
        <f t="shared" si="46"/>
        <v>43730.78</v>
      </c>
      <c r="E312" s="107">
        <f t="shared" si="46"/>
        <v>1335434</v>
      </c>
      <c r="F312" s="113">
        <f t="shared" si="46"/>
        <v>103976.19699999999</v>
      </c>
      <c r="G312" s="107">
        <f t="shared" si="46"/>
        <v>12599</v>
      </c>
      <c r="H312" s="113">
        <f t="shared" si="46"/>
        <v>149486.882</v>
      </c>
      <c r="I312" s="113">
        <f t="shared" si="46"/>
        <v>136928.7155</v>
      </c>
      <c r="J312" s="107">
        <f t="shared" si="46"/>
        <v>34720</v>
      </c>
      <c r="K312" s="113">
        <f t="shared" si="46"/>
        <v>55934.565</v>
      </c>
      <c r="L312" s="107">
        <f t="shared" si="46"/>
        <v>769523</v>
      </c>
      <c r="M312" s="113">
        <f t="shared" si="46"/>
        <v>205740.108</v>
      </c>
      <c r="N312" s="113">
        <f t="shared" si="46"/>
        <v>180659.4955</v>
      </c>
      <c r="O312" s="107">
        <f t="shared" si="46"/>
        <v>1370154</v>
      </c>
      <c r="P312" s="113">
        <f t="shared" si="46"/>
        <v>159910.762</v>
      </c>
    </row>
    <row r="313" spans="1:16" ht="15.75" customHeight="1">
      <c r="A313" s="53"/>
      <c r="B313" s="157"/>
      <c r="C313" s="158"/>
      <c r="D313" s="158"/>
      <c r="E313" s="157"/>
      <c r="F313" s="158"/>
      <c r="G313" s="157"/>
      <c r="H313" s="158"/>
      <c r="I313" s="158"/>
      <c r="J313" s="157"/>
      <c r="K313" s="158"/>
      <c r="L313" s="157"/>
      <c r="M313" s="158"/>
      <c r="N313" s="158"/>
      <c r="O313" s="157"/>
      <c r="P313" s="158"/>
    </row>
    <row r="314" spans="1:16" ht="15.75" customHeight="1">
      <c r="A314" s="53"/>
      <c r="B314" s="157"/>
      <c r="C314" s="158"/>
      <c r="D314" s="158"/>
      <c r="E314" s="157"/>
      <c r="F314" s="158"/>
      <c r="G314" s="157"/>
      <c r="H314" s="158"/>
      <c r="I314" s="158"/>
      <c r="J314" s="157"/>
      <c r="K314" s="158"/>
      <c r="L314" s="157"/>
      <c r="M314" s="158"/>
      <c r="N314" s="158"/>
      <c r="O314" s="157"/>
      <c r="P314" s="158"/>
    </row>
    <row r="315" spans="1:16" ht="15.75" customHeight="1">
      <c r="A315" s="53"/>
      <c r="B315" s="34"/>
      <c r="C315" s="35"/>
      <c r="D315" s="35"/>
      <c r="E315" s="35"/>
      <c r="F315" s="35"/>
      <c r="G315" s="34"/>
      <c r="H315" s="35"/>
      <c r="I315" s="35"/>
      <c r="J315" s="35"/>
      <c r="K315" s="35"/>
      <c r="L315" s="34"/>
      <c r="M315" s="35"/>
      <c r="N315" s="35"/>
      <c r="O315" s="35"/>
      <c r="P315" s="35"/>
    </row>
    <row r="316" spans="1:16" ht="15.75" customHeight="1">
      <c r="A316" s="168" t="s">
        <v>135</v>
      </c>
      <c r="B316" s="168"/>
      <c r="C316" s="168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</row>
    <row r="317" spans="1:16" ht="15.75" customHeight="1">
      <c r="A317" s="169" t="s">
        <v>195</v>
      </c>
      <c r="B317" s="169"/>
      <c r="C317" s="169"/>
      <c r="D317" s="169"/>
      <c r="E317" s="169"/>
      <c r="F317" s="169"/>
      <c r="G317" s="169"/>
      <c r="H317" s="169"/>
      <c r="I317" s="169"/>
      <c r="J317" s="169"/>
      <c r="K317" s="169"/>
      <c r="L317" s="169"/>
      <c r="M317" s="169"/>
      <c r="N317" s="169"/>
      <c r="O317" s="169"/>
      <c r="P317" s="169"/>
    </row>
    <row r="318" spans="1:16" ht="15.75" customHeight="1">
      <c r="A318" s="50"/>
      <c r="B318" s="148"/>
      <c r="C318" s="148"/>
      <c r="D318" s="148"/>
      <c r="E318" s="148"/>
      <c r="F318" s="148"/>
      <c r="G318" s="148"/>
      <c r="H318" s="148"/>
      <c r="I318" s="148"/>
      <c r="J318" s="148"/>
      <c r="K318" s="149"/>
      <c r="L318" s="30"/>
      <c r="M318" s="30"/>
      <c r="N318" s="30"/>
      <c r="O318" s="30"/>
      <c r="P318" s="30"/>
    </row>
    <row r="319" spans="1:16" ht="15.75" customHeight="1" thickBot="1">
      <c r="A319" s="53" t="s">
        <v>9</v>
      </c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</row>
    <row r="320" spans="1:16" ht="15.75" customHeight="1" thickBot="1">
      <c r="A320" s="172" t="s">
        <v>136</v>
      </c>
      <c r="B320" s="162" t="s">
        <v>4</v>
      </c>
      <c r="C320" s="163"/>
      <c r="D320" s="163"/>
      <c r="E320" s="163"/>
      <c r="F320" s="164"/>
      <c r="G320" s="162" t="s">
        <v>5</v>
      </c>
      <c r="H320" s="163"/>
      <c r="I320" s="163"/>
      <c r="J320" s="163"/>
      <c r="K320" s="164"/>
      <c r="L320" s="162" t="s">
        <v>6</v>
      </c>
      <c r="M320" s="163"/>
      <c r="N320" s="163"/>
      <c r="O320" s="163"/>
      <c r="P320" s="164"/>
    </row>
    <row r="321" spans="1:16" ht="15.75" customHeight="1" thickBot="1">
      <c r="A321" s="173"/>
      <c r="B321" s="165" t="s">
        <v>179</v>
      </c>
      <c r="C321" s="165"/>
      <c r="D321" s="73" t="s">
        <v>180</v>
      </c>
      <c r="E321" s="166" t="s">
        <v>181</v>
      </c>
      <c r="F321" s="167"/>
      <c r="G321" s="165" t="s">
        <v>179</v>
      </c>
      <c r="H321" s="165"/>
      <c r="I321" s="73" t="s">
        <v>180</v>
      </c>
      <c r="J321" s="166" t="s">
        <v>181</v>
      </c>
      <c r="K321" s="167"/>
      <c r="L321" s="165" t="s">
        <v>179</v>
      </c>
      <c r="M321" s="165"/>
      <c r="N321" s="73" t="s">
        <v>180</v>
      </c>
      <c r="O321" s="166" t="s">
        <v>181</v>
      </c>
      <c r="P321" s="167"/>
    </row>
    <row r="322" spans="1:16" ht="53.25" thickBot="1">
      <c r="A322" s="173"/>
      <c r="B322" s="76" t="s">
        <v>187</v>
      </c>
      <c r="C322" s="77" t="s">
        <v>188</v>
      </c>
      <c r="D322" s="77" t="s">
        <v>12</v>
      </c>
      <c r="E322" s="77" t="s">
        <v>178</v>
      </c>
      <c r="F322" s="77" t="s">
        <v>12</v>
      </c>
      <c r="G322" s="76" t="s">
        <v>187</v>
      </c>
      <c r="H322" s="77" t="s">
        <v>188</v>
      </c>
      <c r="I322" s="77" t="s">
        <v>12</v>
      </c>
      <c r="J322" s="77" t="s">
        <v>178</v>
      </c>
      <c r="K322" s="77" t="s">
        <v>12</v>
      </c>
      <c r="L322" s="76" t="s">
        <v>187</v>
      </c>
      <c r="M322" s="77" t="s">
        <v>188</v>
      </c>
      <c r="N322" s="77" t="s">
        <v>12</v>
      </c>
      <c r="O322" s="77" t="s">
        <v>178</v>
      </c>
      <c r="P322" s="78" t="s">
        <v>12</v>
      </c>
    </row>
    <row r="323" spans="1:16" ht="15.75" customHeight="1" thickBot="1">
      <c r="A323" s="173"/>
      <c r="B323" s="74">
        <v>1</v>
      </c>
      <c r="C323" s="75">
        <v>2</v>
      </c>
      <c r="D323" s="75">
        <v>3</v>
      </c>
      <c r="E323" s="75">
        <v>4</v>
      </c>
      <c r="F323" s="75">
        <v>5</v>
      </c>
      <c r="G323" s="74">
        <v>6</v>
      </c>
      <c r="H323" s="75">
        <v>7</v>
      </c>
      <c r="I323" s="75">
        <v>8</v>
      </c>
      <c r="J323" s="75">
        <v>9</v>
      </c>
      <c r="K323" s="75">
        <v>10</v>
      </c>
      <c r="L323" s="74" t="s">
        <v>189</v>
      </c>
      <c r="M323" s="75" t="s">
        <v>190</v>
      </c>
      <c r="N323" s="75" t="s">
        <v>191</v>
      </c>
      <c r="O323" s="75" t="s">
        <v>192</v>
      </c>
      <c r="P323" s="75" t="s">
        <v>193</v>
      </c>
    </row>
    <row r="324" spans="1:16" ht="15.75" customHeight="1">
      <c r="A324" s="54" t="s">
        <v>14</v>
      </c>
      <c r="B324" s="104">
        <v>545</v>
      </c>
      <c r="C324" s="109">
        <v>90.53</v>
      </c>
      <c r="D324" s="109">
        <v>80.72200000000001</v>
      </c>
      <c r="E324" s="104">
        <v>1792</v>
      </c>
      <c r="F324" s="109">
        <v>254.023</v>
      </c>
      <c r="G324" s="104">
        <v>19</v>
      </c>
      <c r="H324" s="109">
        <v>25.785</v>
      </c>
      <c r="I324" s="109">
        <v>31.869</v>
      </c>
      <c r="J324" s="104">
        <v>18</v>
      </c>
      <c r="K324" s="109">
        <v>23.302</v>
      </c>
      <c r="L324" s="104">
        <f>B324+G324</f>
        <v>564</v>
      </c>
      <c r="M324" s="104">
        <f aca="true" t="shared" si="47" ref="M324:P350">C324+H324</f>
        <v>116.315</v>
      </c>
      <c r="N324" s="104">
        <f t="shared" si="47"/>
        <v>112.59100000000001</v>
      </c>
      <c r="O324" s="104">
        <f t="shared" si="47"/>
        <v>1810</v>
      </c>
      <c r="P324" s="104">
        <f t="shared" si="47"/>
        <v>277.325</v>
      </c>
    </row>
    <row r="325" spans="1:16" ht="15.75" customHeight="1">
      <c r="A325" s="55" t="s">
        <v>19</v>
      </c>
      <c r="B325" s="104">
        <v>724</v>
      </c>
      <c r="C325" s="109">
        <v>47.013000000000005</v>
      </c>
      <c r="D325" s="109">
        <v>30.467</v>
      </c>
      <c r="E325" s="104">
        <v>1812</v>
      </c>
      <c r="F325" s="109">
        <v>130.38700000000003</v>
      </c>
      <c r="G325" s="104">
        <v>5</v>
      </c>
      <c r="H325" s="109">
        <v>1.5030000000000001</v>
      </c>
      <c r="I325" s="109">
        <v>1.706</v>
      </c>
      <c r="J325" s="104">
        <v>29</v>
      </c>
      <c r="K325" s="109">
        <v>3.583</v>
      </c>
      <c r="L325" s="104">
        <f aca="true" t="shared" si="48" ref="L325:L350">B325+G325</f>
        <v>729</v>
      </c>
      <c r="M325" s="104">
        <f t="shared" si="47"/>
        <v>48.516000000000005</v>
      </c>
      <c r="N325" s="104">
        <f t="shared" si="47"/>
        <v>32.173</v>
      </c>
      <c r="O325" s="104">
        <f t="shared" si="47"/>
        <v>1841</v>
      </c>
      <c r="P325" s="104">
        <f t="shared" si="47"/>
        <v>133.97000000000003</v>
      </c>
    </row>
    <row r="326" spans="1:16" ht="15.75" customHeight="1">
      <c r="A326" s="55" t="s">
        <v>23</v>
      </c>
      <c r="B326" s="104">
        <v>2793</v>
      </c>
      <c r="C326" s="109">
        <v>410.29999999999995</v>
      </c>
      <c r="D326" s="109">
        <v>246.362</v>
      </c>
      <c r="E326" s="104">
        <v>7018</v>
      </c>
      <c r="F326" s="109">
        <v>1149.48</v>
      </c>
      <c r="G326" s="104">
        <v>1</v>
      </c>
      <c r="H326" s="109">
        <v>22.309</v>
      </c>
      <c r="I326" s="109">
        <v>30.309</v>
      </c>
      <c r="J326" s="104">
        <v>53</v>
      </c>
      <c r="K326" s="109">
        <v>10.427</v>
      </c>
      <c r="L326" s="104">
        <f t="shared" si="48"/>
        <v>2794</v>
      </c>
      <c r="M326" s="104">
        <f t="shared" si="47"/>
        <v>432.609</v>
      </c>
      <c r="N326" s="104">
        <f t="shared" si="47"/>
        <v>276.671</v>
      </c>
      <c r="O326" s="104">
        <f t="shared" si="47"/>
        <v>7071</v>
      </c>
      <c r="P326" s="104">
        <f t="shared" si="47"/>
        <v>1159.907</v>
      </c>
    </row>
    <row r="327" spans="1:16" ht="15.75" customHeight="1">
      <c r="A327" s="55" t="s">
        <v>28</v>
      </c>
      <c r="B327" s="104">
        <v>2114</v>
      </c>
      <c r="C327" s="109">
        <v>154.15200000000002</v>
      </c>
      <c r="D327" s="109">
        <v>103.69699999999999</v>
      </c>
      <c r="E327" s="104">
        <v>4319</v>
      </c>
      <c r="F327" s="109">
        <v>285.073</v>
      </c>
      <c r="G327" s="104">
        <v>44</v>
      </c>
      <c r="H327" s="109">
        <v>844.908</v>
      </c>
      <c r="I327" s="109">
        <v>366.00800000000004</v>
      </c>
      <c r="J327" s="104">
        <v>53</v>
      </c>
      <c r="K327" s="109">
        <v>664.0840000000001</v>
      </c>
      <c r="L327" s="104">
        <f t="shared" si="48"/>
        <v>2158</v>
      </c>
      <c r="M327" s="104">
        <f t="shared" si="47"/>
        <v>999.0600000000001</v>
      </c>
      <c r="N327" s="104">
        <f t="shared" si="47"/>
        <v>469.70500000000004</v>
      </c>
      <c r="O327" s="104">
        <f t="shared" si="47"/>
        <v>4372</v>
      </c>
      <c r="P327" s="104">
        <f t="shared" si="47"/>
        <v>949.157</v>
      </c>
    </row>
    <row r="328" spans="1:16" ht="15.75" customHeight="1">
      <c r="A328" s="55" t="s">
        <v>33</v>
      </c>
      <c r="B328" s="104">
        <v>467</v>
      </c>
      <c r="C328" s="109">
        <v>222.224</v>
      </c>
      <c r="D328" s="109">
        <v>157.969</v>
      </c>
      <c r="E328" s="104">
        <v>2665</v>
      </c>
      <c r="F328" s="109">
        <v>550.5060000000001</v>
      </c>
      <c r="G328" s="104">
        <v>1</v>
      </c>
      <c r="H328" s="109">
        <v>0.24</v>
      </c>
      <c r="I328" s="109">
        <v>0.25</v>
      </c>
      <c r="J328" s="104">
        <v>9</v>
      </c>
      <c r="K328" s="109">
        <v>10.091000000000001</v>
      </c>
      <c r="L328" s="104">
        <f t="shared" si="48"/>
        <v>468</v>
      </c>
      <c r="M328" s="104">
        <f t="shared" si="47"/>
        <v>222.464</v>
      </c>
      <c r="N328" s="104">
        <f t="shared" si="47"/>
        <v>158.219</v>
      </c>
      <c r="O328" s="104">
        <f t="shared" si="47"/>
        <v>2674</v>
      </c>
      <c r="P328" s="104">
        <f t="shared" si="47"/>
        <v>560.5970000000001</v>
      </c>
    </row>
    <row r="329" spans="1:16" ht="15.75" customHeight="1">
      <c r="A329" s="55" t="s">
        <v>38</v>
      </c>
      <c r="B329" s="104">
        <v>39</v>
      </c>
      <c r="C329" s="109">
        <v>8.096</v>
      </c>
      <c r="D329" s="109">
        <v>203.385</v>
      </c>
      <c r="E329" s="104">
        <v>137</v>
      </c>
      <c r="F329" s="109">
        <v>28.454</v>
      </c>
      <c r="G329" s="104">
        <v>8</v>
      </c>
      <c r="H329" s="109">
        <v>11.389999999999999</v>
      </c>
      <c r="I329" s="109">
        <v>11.925</v>
      </c>
      <c r="J329" s="104">
        <v>22</v>
      </c>
      <c r="K329" s="109">
        <v>3.1660000000000004</v>
      </c>
      <c r="L329" s="104">
        <f t="shared" si="48"/>
        <v>47</v>
      </c>
      <c r="M329" s="104">
        <f t="shared" si="47"/>
        <v>19.485999999999997</v>
      </c>
      <c r="N329" s="104">
        <f t="shared" si="47"/>
        <v>215.31</v>
      </c>
      <c r="O329" s="104">
        <f t="shared" si="47"/>
        <v>159</v>
      </c>
      <c r="P329" s="104">
        <f t="shared" si="47"/>
        <v>31.62</v>
      </c>
    </row>
    <row r="330" spans="1:16" ht="15.75" customHeight="1">
      <c r="A330" s="55" t="s">
        <v>137</v>
      </c>
      <c r="B330" s="104">
        <v>2578</v>
      </c>
      <c r="C330" s="109">
        <v>237.789</v>
      </c>
      <c r="D330" s="109">
        <v>194.63400000000001</v>
      </c>
      <c r="E330" s="104">
        <v>6899</v>
      </c>
      <c r="F330" s="109">
        <v>673.2139999999999</v>
      </c>
      <c r="G330" s="104">
        <v>44</v>
      </c>
      <c r="H330" s="109">
        <v>90.405</v>
      </c>
      <c r="I330" s="109">
        <v>88.231</v>
      </c>
      <c r="J330" s="104">
        <v>274</v>
      </c>
      <c r="K330" s="109">
        <v>76.062</v>
      </c>
      <c r="L330" s="104">
        <f t="shared" si="48"/>
        <v>2622</v>
      </c>
      <c r="M330" s="104">
        <f t="shared" si="47"/>
        <v>328.19399999999996</v>
      </c>
      <c r="N330" s="104">
        <f t="shared" si="47"/>
        <v>282.865</v>
      </c>
      <c r="O330" s="104">
        <f t="shared" si="47"/>
        <v>7173</v>
      </c>
      <c r="P330" s="104">
        <f t="shared" si="47"/>
        <v>749.276</v>
      </c>
    </row>
    <row r="331" spans="1:16" ht="15.75" customHeight="1">
      <c r="A331" s="55" t="s">
        <v>177</v>
      </c>
      <c r="B331" s="104">
        <v>324</v>
      </c>
      <c r="C331" s="109">
        <v>2701.737</v>
      </c>
      <c r="D331" s="109">
        <v>1336.307</v>
      </c>
      <c r="E331" s="104">
        <v>897</v>
      </c>
      <c r="F331" s="109">
        <v>1419.043</v>
      </c>
      <c r="G331" s="104">
        <v>79</v>
      </c>
      <c r="H331" s="109">
        <v>13533.152</v>
      </c>
      <c r="I331" s="109">
        <v>13441.956</v>
      </c>
      <c r="J331" s="104">
        <v>705</v>
      </c>
      <c r="K331" s="109">
        <v>3917.3720000000003</v>
      </c>
      <c r="L331" s="104">
        <f t="shared" si="48"/>
        <v>403</v>
      </c>
      <c r="M331" s="104">
        <f t="shared" si="47"/>
        <v>16234.889</v>
      </c>
      <c r="N331" s="104">
        <f t="shared" si="47"/>
        <v>14778.263</v>
      </c>
      <c r="O331" s="104">
        <f t="shared" si="47"/>
        <v>1602</v>
      </c>
      <c r="P331" s="104">
        <f t="shared" si="47"/>
        <v>5336.415</v>
      </c>
    </row>
    <row r="332" spans="1:16" ht="15.75" customHeight="1">
      <c r="A332" s="55" t="s">
        <v>138</v>
      </c>
      <c r="B332" s="104">
        <v>1352</v>
      </c>
      <c r="C332" s="109">
        <v>134.11599999999999</v>
      </c>
      <c r="D332" s="109">
        <v>48.318999999999996</v>
      </c>
      <c r="E332" s="104">
        <v>1945</v>
      </c>
      <c r="F332" s="109">
        <v>238.87599999999998</v>
      </c>
      <c r="G332" s="104">
        <v>0</v>
      </c>
      <c r="H332" s="109">
        <v>0</v>
      </c>
      <c r="I332" s="109">
        <v>0.048</v>
      </c>
      <c r="J332" s="104">
        <v>2</v>
      </c>
      <c r="K332" s="109">
        <v>0.076</v>
      </c>
      <c r="L332" s="104">
        <f t="shared" si="48"/>
        <v>1352</v>
      </c>
      <c r="M332" s="104">
        <f t="shared" si="47"/>
        <v>134.11599999999999</v>
      </c>
      <c r="N332" s="104">
        <f t="shared" si="47"/>
        <v>48.367</v>
      </c>
      <c r="O332" s="104">
        <f t="shared" si="47"/>
        <v>1947</v>
      </c>
      <c r="P332" s="104">
        <f t="shared" si="47"/>
        <v>238.95199999999997</v>
      </c>
    </row>
    <row r="333" spans="1:16" ht="15.75" customHeight="1">
      <c r="A333" s="55" t="s">
        <v>52</v>
      </c>
      <c r="B333" s="104">
        <v>5868</v>
      </c>
      <c r="C333" s="109">
        <v>563.012</v>
      </c>
      <c r="D333" s="109">
        <v>355.01399999999995</v>
      </c>
      <c r="E333" s="104">
        <v>12201</v>
      </c>
      <c r="F333" s="109">
        <v>1538.4360000000001</v>
      </c>
      <c r="G333" s="104">
        <v>242</v>
      </c>
      <c r="H333" s="109">
        <v>59.289</v>
      </c>
      <c r="I333" s="109">
        <v>47.674</v>
      </c>
      <c r="J333" s="104">
        <v>878</v>
      </c>
      <c r="K333" s="109">
        <v>145.18200000000002</v>
      </c>
      <c r="L333" s="104">
        <f t="shared" si="48"/>
        <v>6110</v>
      </c>
      <c r="M333" s="104">
        <f t="shared" si="47"/>
        <v>622.3009999999999</v>
      </c>
      <c r="N333" s="104">
        <f t="shared" si="47"/>
        <v>402.68799999999993</v>
      </c>
      <c r="O333" s="104">
        <f t="shared" si="47"/>
        <v>13079</v>
      </c>
      <c r="P333" s="104">
        <f t="shared" si="47"/>
        <v>1683.6180000000002</v>
      </c>
    </row>
    <row r="334" spans="1:16" ht="15.75" customHeight="1">
      <c r="A334" s="55" t="s">
        <v>57</v>
      </c>
      <c r="B334" s="104">
        <v>3502</v>
      </c>
      <c r="C334" s="109">
        <v>260.29699999999997</v>
      </c>
      <c r="D334" s="109">
        <v>284.034</v>
      </c>
      <c r="E334" s="104">
        <v>10655</v>
      </c>
      <c r="F334" s="109">
        <v>639.227</v>
      </c>
      <c r="G334" s="104">
        <v>29</v>
      </c>
      <c r="H334" s="109">
        <v>11.748999999999999</v>
      </c>
      <c r="I334" s="109">
        <v>12.472</v>
      </c>
      <c r="J334" s="104">
        <v>90</v>
      </c>
      <c r="K334" s="109">
        <v>16.709</v>
      </c>
      <c r="L334" s="104">
        <f t="shared" si="48"/>
        <v>3531</v>
      </c>
      <c r="M334" s="104">
        <f t="shared" si="47"/>
        <v>272.046</v>
      </c>
      <c r="N334" s="104">
        <f t="shared" si="47"/>
        <v>296.506</v>
      </c>
      <c r="O334" s="104">
        <f t="shared" si="47"/>
        <v>10745</v>
      </c>
      <c r="P334" s="104">
        <f t="shared" si="47"/>
        <v>655.9359999999999</v>
      </c>
    </row>
    <row r="335" spans="1:16" ht="15.75" customHeight="1">
      <c r="A335" s="55" t="s">
        <v>62</v>
      </c>
      <c r="B335" s="104">
        <v>5899</v>
      </c>
      <c r="C335" s="109">
        <v>302.826</v>
      </c>
      <c r="D335" s="109">
        <v>208.64</v>
      </c>
      <c r="E335" s="104">
        <v>9418</v>
      </c>
      <c r="F335" s="109">
        <v>483.923</v>
      </c>
      <c r="G335" s="104">
        <v>59</v>
      </c>
      <c r="H335" s="109">
        <v>14.804</v>
      </c>
      <c r="I335" s="109">
        <v>23.005</v>
      </c>
      <c r="J335" s="104">
        <v>199</v>
      </c>
      <c r="K335" s="109">
        <v>75.379</v>
      </c>
      <c r="L335" s="104">
        <f t="shared" si="48"/>
        <v>5958</v>
      </c>
      <c r="M335" s="104">
        <f t="shared" si="47"/>
        <v>317.63</v>
      </c>
      <c r="N335" s="104">
        <f t="shared" si="47"/>
        <v>231.64499999999998</v>
      </c>
      <c r="O335" s="104">
        <f t="shared" si="47"/>
        <v>9617</v>
      </c>
      <c r="P335" s="104">
        <f t="shared" si="47"/>
        <v>559.302</v>
      </c>
    </row>
    <row r="336" spans="1:16" ht="15.75" customHeight="1">
      <c r="A336" s="55" t="s">
        <v>67</v>
      </c>
      <c r="B336" s="104">
        <v>7930</v>
      </c>
      <c r="C336" s="109">
        <v>507.93700000000007</v>
      </c>
      <c r="D336" s="109">
        <v>264.40999999999997</v>
      </c>
      <c r="E336" s="104">
        <v>12908</v>
      </c>
      <c r="F336" s="109">
        <v>867.187</v>
      </c>
      <c r="G336" s="104">
        <v>42</v>
      </c>
      <c r="H336" s="109">
        <v>41.059</v>
      </c>
      <c r="I336" s="109">
        <v>22.759999999999998</v>
      </c>
      <c r="J336" s="104">
        <v>59</v>
      </c>
      <c r="K336" s="109">
        <v>71.68499999999999</v>
      </c>
      <c r="L336" s="104">
        <f t="shared" si="48"/>
        <v>7972</v>
      </c>
      <c r="M336" s="104">
        <f t="shared" si="47"/>
        <v>548.9960000000001</v>
      </c>
      <c r="N336" s="104">
        <f t="shared" si="47"/>
        <v>287.16999999999996</v>
      </c>
      <c r="O336" s="104">
        <f t="shared" si="47"/>
        <v>12967</v>
      </c>
      <c r="P336" s="104">
        <f t="shared" si="47"/>
        <v>938.872</v>
      </c>
    </row>
    <row r="337" spans="1:16" ht="15.75" customHeight="1">
      <c r="A337" s="55" t="s">
        <v>71</v>
      </c>
      <c r="B337" s="104">
        <v>3457</v>
      </c>
      <c r="C337" s="109">
        <v>210.85</v>
      </c>
      <c r="D337" s="109">
        <v>114.56400000000001</v>
      </c>
      <c r="E337" s="104">
        <v>5106</v>
      </c>
      <c r="F337" s="109">
        <v>388.664</v>
      </c>
      <c r="G337" s="104">
        <v>4</v>
      </c>
      <c r="H337" s="109">
        <v>38.222</v>
      </c>
      <c r="I337" s="109">
        <v>32.843</v>
      </c>
      <c r="J337" s="104">
        <v>19</v>
      </c>
      <c r="K337" s="109">
        <v>15.203</v>
      </c>
      <c r="L337" s="104">
        <f t="shared" si="48"/>
        <v>3461</v>
      </c>
      <c r="M337" s="104">
        <f t="shared" si="47"/>
        <v>249.072</v>
      </c>
      <c r="N337" s="104">
        <f t="shared" si="47"/>
        <v>147.407</v>
      </c>
      <c r="O337" s="104">
        <f t="shared" si="47"/>
        <v>5125</v>
      </c>
      <c r="P337" s="104">
        <f t="shared" si="47"/>
        <v>403.86699999999996</v>
      </c>
    </row>
    <row r="338" spans="1:16" ht="15.75" customHeight="1">
      <c r="A338" s="55" t="s">
        <v>76</v>
      </c>
      <c r="B338" s="104">
        <v>4673</v>
      </c>
      <c r="C338" s="109">
        <v>428.31800000000004</v>
      </c>
      <c r="D338" s="109">
        <v>241.436</v>
      </c>
      <c r="E338" s="104">
        <v>9655</v>
      </c>
      <c r="F338" s="109">
        <v>1043.8980000000001</v>
      </c>
      <c r="G338" s="104">
        <v>27</v>
      </c>
      <c r="H338" s="109">
        <v>49.514</v>
      </c>
      <c r="I338" s="109">
        <v>97.07199999999999</v>
      </c>
      <c r="J338" s="104">
        <v>176</v>
      </c>
      <c r="K338" s="109">
        <v>52.061</v>
      </c>
      <c r="L338" s="104">
        <f t="shared" si="48"/>
        <v>4700</v>
      </c>
      <c r="M338" s="104">
        <f t="shared" si="47"/>
        <v>477.83200000000005</v>
      </c>
      <c r="N338" s="104">
        <f t="shared" si="47"/>
        <v>338.508</v>
      </c>
      <c r="O338" s="104">
        <f t="shared" si="47"/>
        <v>9831</v>
      </c>
      <c r="P338" s="104">
        <f t="shared" si="47"/>
        <v>1095.959</v>
      </c>
    </row>
    <row r="339" spans="1:16" ht="15.75" customHeight="1">
      <c r="A339" s="55" t="s">
        <v>80</v>
      </c>
      <c r="B339" s="104">
        <v>2967</v>
      </c>
      <c r="C339" s="109">
        <v>287.79999999999995</v>
      </c>
      <c r="D339" s="109">
        <v>162.37699999999998</v>
      </c>
      <c r="E339" s="104">
        <v>7996</v>
      </c>
      <c r="F339" s="109">
        <v>956.2669999999999</v>
      </c>
      <c r="G339" s="104">
        <v>34</v>
      </c>
      <c r="H339" s="109">
        <v>25.899</v>
      </c>
      <c r="I339" s="109">
        <v>35.035000000000004</v>
      </c>
      <c r="J339" s="104">
        <v>367</v>
      </c>
      <c r="K339" s="109">
        <v>77.276</v>
      </c>
      <c r="L339" s="104">
        <f t="shared" si="48"/>
        <v>3001</v>
      </c>
      <c r="M339" s="104">
        <f t="shared" si="47"/>
        <v>313.69899999999996</v>
      </c>
      <c r="N339" s="104">
        <f t="shared" si="47"/>
        <v>197.41199999999998</v>
      </c>
      <c r="O339" s="104">
        <f t="shared" si="47"/>
        <v>8363</v>
      </c>
      <c r="P339" s="104">
        <f t="shared" si="47"/>
        <v>1033.543</v>
      </c>
    </row>
    <row r="340" spans="1:16" ht="15.75" customHeight="1">
      <c r="A340" s="55" t="s">
        <v>84</v>
      </c>
      <c r="B340" s="104">
        <v>1392</v>
      </c>
      <c r="C340" s="109">
        <v>161.504</v>
      </c>
      <c r="D340" s="109">
        <v>86.75699999999999</v>
      </c>
      <c r="E340" s="104">
        <v>3579</v>
      </c>
      <c r="F340" s="109">
        <v>504.36</v>
      </c>
      <c r="G340" s="104">
        <v>2</v>
      </c>
      <c r="H340" s="109">
        <v>19.900000000000002</v>
      </c>
      <c r="I340" s="109">
        <v>20.421</v>
      </c>
      <c r="J340" s="104">
        <v>52</v>
      </c>
      <c r="K340" s="109">
        <v>27.799</v>
      </c>
      <c r="L340" s="104">
        <f t="shared" si="48"/>
        <v>1394</v>
      </c>
      <c r="M340" s="104">
        <f t="shared" si="47"/>
        <v>181.404</v>
      </c>
      <c r="N340" s="104">
        <f t="shared" si="47"/>
        <v>107.178</v>
      </c>
      <c r="O340" s="104">
        <f t="shared" si="47"/>
        <v>3631</v>
      </c>
      <c r="P340" s="104">
        <f t="shared" si="47"/>
        <v>532.159</v>
      </c>
    </row>
    <row r="341" spans="1:16" ht="15.75" customHeight="1">
      <c r="A341" s="55" t="s">
        <v>154</v>
      </c>
      <c r="B341" s="104">
        <v>151</v>
      </c>
      <c r="C341" s="109">
        <v>25.733999999999998</v>
      </c>
      <c r="D341" s="109">
        <v>17.42</v>
      </c>
      <c r="E341" s="104">
        <v>909</v>
      </c>
      <c r="F341" s="109">
        <v>203.897</v>
      </c>
      <c r="G341" s="104">
        <v>0</v>
      </c>
      <c r="H341" s="109">
        <v>0</v>
      </c>
      <c r="I341" s="109">
        <v>0</v>
      </c>
      <c r="J341" s="104">
        <v>4</v>
      </c>
      <c r="K341" s="109">
        <v>0.675</v>
      </c>
      <c r="L341" s="104">
        <f t="shared" si="48"/>
        <v>151</v>
      </c>
      <c r="M341" s="104">
        <f t="shared" si="47"/>
        <v>25.733999999999998</v>
      </c>
      <c r="N341" s="104">
        <f t="shared" si="47"/>
        <v>17.42</v>
      </c>
      <c r="O341" s="104">
        <f t="shared" si="47"/>
        <v>913</v>
      </c>
      <c r="P341" s="104">
        <f t="shared" si="47"/>
        <v>204.572</v>
      </c>
    </row>
    <row r="342" spans="1:16" ht="15.75" customHeight="1">
      <c r="A342" s="55" t="s">
        <v>88</v>
      </c>
      <c r="B342" s="104">
        <v>3037</v>
      </c>
      <c r="C342" s="109">
        <v>267.014</v>
      </c>
      <c r="D342" s="109">
        <v>160.53400000000002</v>
      </c>
      <c r="E342" s="104">
        <v>5893</v>
      </c>
      <c r="F342" s="109">
        <v>515.289</v>
      </c>
      <c r="G342" s="104">
        <v>14</v>
      </c>
      <c r="H342" s="109">
        <v>32.034</v>
      </c>
      <c r="I342" s="109">
        <v>6.042000000000001</v>
      </c>
      <c r="J342" s="104">
        <v>6</v>
      </c>
      <c r="K342" s="109">
        <v>12.347</v>
      </c>
      <c r="L342" s="104">
        <f t="shared" si="48"/>
        <v>3051</v>
      </c>
      <c r="M342" s="104">
        <f t="shared" si="47"/>
        <v>299.048</v>
      </c>
      <c r="N342" s="104">
        <f t="shared" si="47"/>
        <v>166.57600000000002</v>
      </c>
      <c r="O342" s="104">
        <f t="shared" si="47"/>
        <v>5899</v>
      </c>
      <c r="P342" s="104">
        <f t="shared" si="47"/>
        <v>527.636</v>
      </c>
    </row>
    <row r="343" spans="1:16" ht="15.75" customHeight="1">
      <c r="A343" s="55" t="s">
        <v>92</v>
      </c>
      <c r="B343" s="104">
        <v>3326</v>
      </c>
      <c r="C343" s="109">
        <v>190.13199999999998</v>
      </c>
      <c r="D343" s="109">
        <v>147.01399999999998</v>
      </c>
      <c r="E343" s="104">
        <v>6920</v>
      </c>
      <c r="F343" s="109">
        <v>370.735</v>
      </c>
      <c r="G343" s="104">
        <v>26</v>
      </c>
      <c r="H343" s="109">
        <v>54.312</v>
      </c>
      <c r="I343" s="109">
        <v>51.663</v>
      </c>
      <c r="J343" s="104">
        <v>37</v>
      </c>
      <c r="K343" s="109">
        <v>35.469</v>
      </c>
      <c r="L343" s="104">
        <f t="shared" si="48"/>
        <v>3352</v>
      </c>
      <c r="M343" s="104">
        <f t="shared" si="47"/>
        <v>244.44399999999996</v>
      </c>
      <c r="N343" s="104">
        <f t="shared" si="47"/>
        <v>198.67699999999996</v>
      </c>
      <c r="O343" s="104">
        <f t="shared" si="47"/>
        <v>6957</v>
      </c>
      <c r="P343" s="104">
        <f t="shared" si="47"/>
        <v>406.204</v>
      </c>
    </row>
    <row r="344" spans="1:16" ht="15.75" customHeight="1">
      <c r="A344" s="55" t="s">
        <v>96</v>
      </c>
      <c r="B344" s="104">
        <v>1212</v>
      </c>
      <c r="C344" s="109">
        <v>75.961</v>
      </c>
      <c r="D344" s="109">
        <v>56.446000000000005</v>
      </c>
      <c r="E344" s="104">
        <v>2226</v>
      </c>
      <c r="F344" s="109">
        <v>152.935</v>
      </c>
      <c r="G344" s="104">
        <v>3</v>
      </c>
      <c r="H344" s="109">
        <v>40.674</v>
      </c>
      <c r="I344" s="109">
        <v>36.326</v>
      </c>
      <c r="J344" s="104">
        <v>30</v>
      </c>
      <c r="K344" s="109">
        <v>21.514</v>
      </c>
      <c r="L344" s="104">
        <f t="shared" si="48"/>
        <v>1215</v>
      </c>
      <c r="M344" s="104">
        <f t="shared" si="47"/>
        <v>116.63499999999999</v>
      </c>
      <c r="N344" s="104">
        <f t="shared" si="47"/>
        <v>92.772</v>
      </c>
      <c r="O344" s="104">
        <f t="shared" si="47"/>
        <v>2256</v>
      </c>
      <c r="P344" s="104">
        <f t="shared" si="47"/>
        <v>174.449</v>
      </c>
    </row>
    <row r="345" spans="1:16" ht="15.75" customHeight="1">
      <c r="A345" s="55" t="s">
        <v>99</v>
      </c>
      <c r="B345" s="104">
        <v>3133</v>
      </c>
      <c r="C345" s="109">
        <v>196.565</v>
      </c>
      <c r="D345" s="109">
        <v>89.218</v>
      </c>
      <c r="E345" s="104">
        <v>4902</v>
      </c>
      <c r="F345" s="109">
        <v>286.622</v>
      </c>
      <c r="G345" s="104">
        <v>0</v>
      </c>
      <c r="H345" s="109">
        <v>0</v>
      </c>
      <c r="I345" s="109">
        <v>4.978</v>
      </c>
      <c r="J345" s="104">
        <v>20</v>
      </c>
      <c r="K345" s="109">
        <v>1.8880000000000001</v>
      </c>
      <c r="L345" s="104">
        <f t="shared" si="48"/>
        <v>3133</v>
      </c>
      <c r="M345" s="104">
        <f t="shared" si="47"/>
        <v>196.565</v>
      </c>
      <c r="N345" s="104">
        <f t="shared" si="47"/>
        <v>94.196</v>
      </c>
      <c r="O345" s="104">
        <f t="shared" si="47"/>
        <v>4922</v>
      </c>
      <c r="P345" s="104">
        <f t="shared" si="47"/>
        <v>288.51</v>
      </c>
    </row>
    <row r="346" spans="1:16" ht="15.75" customHeight="1">
      <c r="A346" s="55" t="s">
        <v>103</v>
      </c>
      <c r="B346" s="104">
        <v>962</v>
      </c>
      <c r="C346" s="109">
        <v>58.832</v>
      </c>
      <c r="D346" s="109">
        <v>48.4</v>
      </c>
      <c r="E346" s="104">
        <v>1446</v>
      </c>
      <c r="F346" s="109">
        <v>94.333</v>
      </c>
      <c r="G346" s="104">
        <v>4</v>
      </c>
      <c r="H346" s="109">
        <v>5.566999999999999</v>
      </c>
      <c r="I346" s="109">
        <v>5.55</v>
      </c>
      <c r="J346" s="104">
        <v>9</v>
      </c>
      <c r="K346" s="109">
        <v>20.292</v>
      </c>
      <c r="L346" s="104">
        <f t="shared" si="48"/>
        <v>966</v>
      </c>
      <c r="M346" s="104">
        <f t="shared" si="47"/>
        <v>64.399</v>
      </c>
      <c r="N346" s="104">
        <f t="shared" si="47"/>
        <v>53.949999999999996</v>
      </c>
      <c r="O346" s="104">
        <f t="shared" si="47"/>
        <v>1455</v>
      </c>
      <c r="P346" s="104">
        <f t="shared" si="47"/>
        <v>114.625</v>
      </c>
    </row>
    <row r="347" spans="1:16" ht="15.75" customHeight="1" thickBot="1">
      <c r="A347" s="56" t="s">
        <v>107</v>
      </c>
      <c r="B347" s="104">
        <v>6286</v>
      </c>
      <c r="C347" s="109">
        <v>363.73199999999997</v>
      </c>
      <c r="D347" s="109">
        <v>163.014</v>
      </c>
      <c r="E347" s="104">
        <v>8720</v>
      </c>
      <c r="F347" s="109">
        <v>591.371</v>
      </c>
      <c r="G347" s="104">
        <v>10</v>
      </c>
      <c r="H347" s="109">
        <v>6.278</v>
      </c>
      <c r="I347" s="109">
        <v>12.178</v>
      </c>
      <c r="J347" s="104">
        <v>48</v>
      </c>
      <c r="K347" s="109">
        <v>23.243</v>
      </c>
      <c r="L347" s="104">
        <v>6296</v>
      </c>
      <c r="M347" s="104">
        <f t="shared" si="47"/>
        <v>370.01</v>
      </c>
      <c r="N347" s="104">
        <f t="shared" si="47"/>
        <v>175.192</v>
      </c>
      <c r="O347" s="104">
        <f t="shared" si="47"/>
        <v>8768</v>
      </c>
      <c r="P347" s="104">
        <f t="shared" si="47"/>
        <v>614.614</v>
      </c>
    </row>
    <row r="348" spans="1:16" ht="15.75" customHeight="1" thickBot="1" thickTop="1">
      <c r="A348" s="70" t="s">
        <v>3</v>
      </c>
      <c r="B348" s="107">
        <f aca="true" t="shared" si="49" ref="B348:K348">SUM(B324:B347)</f>
        <v>64731</v>
      </c>
      <c r="C348" s="107">
        <f t="shared" si="49"/>
        <v>7906.4710000000005</v>
      </c>
      <c r="D348" s="107">
        <f t="shared" si="49"/>
        <v>4801.139999999999</v>
      </c>
      <c r="E348" s="107">
        <f t="shared" si="49"/>
        <v>130018</v>
      </c>
      <c r="F348" s="107">
        <f t="shared" si="49"/>
        <v>13366.2</v>
      </c>
      <c r="G348" s="107">
        <f t="shared" si="49"/>
        <v>697</v>
      </c>
      <c r="H348" s="107">
        <f t="shared" si="49"/>
        <v>14928.992999999997</v>
      </c>
      <c r="I348" s="107">
        <f t="shared" si="49"/>
        <v>14380.321</v>
      </c>
      <c r="J348" s="107">
        <f t="shared" si="49"/>
        <v>3159</v>
      </c>
      <c r="K348" s="107">
        <f t="shared" si="49"/>
        <v>5304.885000000001</v>
      </c>
      <c r="L348" s="107">
        <f t="shared" si="48"/>
        <v>65428</v>
      </c>
      <c r="M348" s="107">
        <f t="shared" si="47"/>
        <v>22835.463999999996</v>
      </c>
      <c r="N348" s="107">
        <f t="shared" si="47"/>
        <v>19181.461</v>
      </c>
      <c r="O348" s="107">
        <f t="shared" si="47"/>
        <v>133177</v>
      </c>
      <c r="P348" s="107">
        <f t="shared" si="47"/>
        <v>18671.085000000003</v>
      </c>
    </row>
    <row r="349" spans="1:16" ht="15.75" customHeight="1" thickBot="1">
      <c r="A349" s="70" t="s">
        <v>160</v>
      </c>
      <c r="B349" s="108">
        <v>74967</v>
      </c>
      <c r="C349" s="103">
        <v>1965.751</v>
      </c>
      <c r="D349" s="103">
        <v>1604.231</v>
      </c>
      <c r="E349" s="108">
        <v>121523</v>
      </c>
      <c r="F349" s="103">
        <v>2360.582</v>
      </c>
      <c r="G349" s="108">
        <v>0</v>
      </c>
      <c r="H349" s="103">
        <v>0</v>
      </c>
      <c r="I349" s="103">
        <v>0</v>
      </c>
      <c r="J349" s="108">
        <v>0</v>
      </c>
      <c r="K349" s="103">
        <v>0</v>
      </c>
      <c r="L349" s="108">
        <f t="shared" si="48"/>
        <v>74967</v>
      </c>
      <c r="M349" s="103">
        <f t="shared" si="47"/>
        <v>1965.751</v>
      </c>
      <c r="N349" s="103">
        <f t="shared" si="47"/>
        <v>1604.231</v>
      </c>
      <c r="O349" s="108">
        <f t="shared" si="47"/>
        <v>121523</v>
      </c>
      <c r="P349" s="103">
        <f t="shared" si="47"/>
        <v>2360.582</v>
      </c>
    </row>
    <row r="350" spans="1:16" ht="15.75" customHeight="1" thickBot="1">
      <c r="A350" s="70" t="s">
        <v>166</v>
      </c>
      <c r="B350" s="107">
        <f aca="true" t="shared" si="50" ref="B350:K350">B348+B349</f>
        <v>139698</v>
      </c>
      <c r="C350" s="113">
        <f t="shared" si="50"/>
        <v>9872.222</v>
      </c>
      <c r="D350" s="113">
        <f t="shared" si="50"/>
        <v>6405.370999999999</v>
      </c>
      <c r="E350" s="107">
        <f t="shared" si="50"/>
        <v>251541</v>
      </c>
      <c r="F350" s="113">
        <f t="shared" si="50"/>
        <v>15726.782000000001</v>
      </c>
      <c r="G350" s="107">
        <f t="shared" si="50"/>
        <v>697</v>
      </c>
      <c r="H350" s="113">
        <f t="shared" si="50"/>
        <v>14928.992999999997</v>
      </c>
      <c r="I350" s="113">
        <f t="shared" si="50"/>
        <v>14380.321</v>
      </c>
      <c r="J350" s="107">
        <f t="shared" si="50"/>
        <v>3159</v>
      </c>
      <c r="K350" s="113">
        <f t="shared" si="50"/>
        <v>5304.885000000001</v>
      </c>
      <c r="L350" s="107">
        <f t="shared" si="48"/>
        <v>140395</v>
      </c>
      <c r="M350" s="113">
        <f t="shared" si="47"/>
        <v>24801.214999999997</v>
      </c>
      <c r="N350" s="113">
        <f t="shared" si="47"/>
        <v>20785.692</v>
      </c>
      <c r="O350" s="107">
        <f t="shared" si="47"/>
        <v>254700</v>
      </c>
      <c r="P350" s="113">
        <f t="shared" si="47"/>
        <v>21031.667</v>
      </c>
    </row>
    <row r="351" spans="1:16" ht="15.75" customHeight="1">
      <c r="A351" s="53"/>
      <c r="B351" s="41"/>
      <c r="C351" s="36"/>
      <c r="D351" s="36"/>
      <c r="E351" s="36"/>
      <c r="F351" s="36"/>
      <c r="G351" s="41"/>
      <c r="H351" s="36"/>
      <c r="I351" s="36"/>
      <c r="J351" s="36"/>
      <c r="K351" s="36"/>
      <c r="L351" s="41"/>
      <c r="M351" s="36"/>
      <c r="N351" s="36"/>
      <c r="O351" s="36"/>
      <c r="P351" s="36"/>
    </row>
    <row r="352" spans="1:16" ht="15.75" customHeight="1">
      <c r="A352" s="53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63"/>
      <c r="M352" s="63"/>
      <c r="N352" s="63"/>
      <c r="O352" s="63"/>
      <c r="P352" s="63"/>
    </row>
    <row r="353" spans="1:16" ht="15.75" customHeight="1">
      <c r="A353" s="53"/>
      <c r="B353" s="150"/>
      <c r="C353" s="36"/>
      <c r="D353" s="36"/>
      <c r="E353" s="150"/>
      <c r="F353" s="36"/>
      <c r="G353" s="36"/>
      <c r="H353" s="36"/>
      <c r="I353" s="36"/>
      <c r="J353" s="36"/>
      <c r="K353" s="36"/>
      <c r="L353" s="41"/>
      <c r="M353" s="36"/>
      <c r="N353" s="36"/>
      <c r="O353" s="36"/>
      <c r="P353" s="36"/>
    </row>
    <row r="354" spans="1:16" ht="15.75" customHeight="1">
      <c r="A354" s="53"/>
      <c r="B354" s="150"/>
      <c r="C354" s="36"/>
      <c r="D354" s="36"/>
      <c r="E354" s="150"/>
      <c r="F354" s="36"/>
      <c r="G354" s="36"/>
      <c r="H354" s="36"/>
      <c r="I354" s="36"/>
      <c r="J354" s="36"/>
      <c r="K354" s="36"/>
      <c r="L354" s="41"/>
      <c r="M354" s="36"/>
      <c r="N354" s="36"/>
      <c r="O354" s="36"/>
      <c r="P354" s="36"/>
    </row>
    <row r="355" spans="1:16" ht="15.75" customHeight="1">
      <c r="A355" s="53"/>
      <c r="B355" s="150"/>
      <c r="C355" s="36"/>
      <c r="D355" s="36"/>
      <c r="E355" s="150"/>
      <c r="F355" s="36"/>
      <c r="G355" s="36"/>
      <c r="H355" s="36"/>
      <c r="I355" s="36"/>
      <c r="J355" s="36"/>
      <c r="K355" s="36"/>
      <c r="L355" s="41"/>
      <c r="M355" s="36"/>
      <c r="N355" s="36"/>
      <c r="O355" s="36"/>
      <c r="P355" s="36"/>
    </row>
    <row r="356" spans="1:16" ht="15.75" customHeight="1">
      <c r="A356" s="53"/>
      <c r="B356" s="150"/>
      <c r="C356" s="36"/>
      <c r="D356" s="36"/>
      <c r="E356" s="150"/>
      <c r="F356" s="36"/>
      <c r="G356" s="36"/>
      <c r="H356" s="36"/>
      <c r="I356" s="36"/>
      <c r="J356" s="36"/>
      <c r="K356" s="36"/>
      <c r="L356" s="41"/>
      <c r="M356" s="36"/>
      <c r="N356" s="36"/>
      <c r="O356" s="36"/>
      <c r="P356" s="36"/>
    </row>
    <row r="357" spans="1:16" ht="15.75" customHeight="1">
      <c r="A357" s="53"/>
      <c r="B357" s="150"/>
      <c r="C357" s="36"/>
      <c r="D357" s="36"/>
      <c r="E357" s="150"/>
      <c r="F357" s="36"/>
      <c r="G357" s="36"/>
      <c r="H357" s="36"/>
      <c r="I357" s="36"/>
      <c r="J357" s="36"/>
      <c r="K357" s="36"/>
      <c r="L357" s="41"/>
      <c r="M357" s="36"/>
      <c r="N357" s="36"/>
      <c r="O357" s="36"/>
      <c r="P357" s="36"/>
    </row>
    <row r="358" spans="1:16" ht="15.75" customHeight="1">
      <c r="A358" s="53"/>
      <c r="B358" s="150"/>
      <c r="C358" s="36"/>
      <c r="D358" s="36"/>
      <c r="E358" s="150"/>
      <c r="F358" s="36"/>
      <c r="G358" s="36"/>
      <c r="H358" s="36"/>
      <c r="I358" s="36"/>
      <c r="J358" s="36"/>
      <c r="K358" s="36"/>
      <c r="L358" s="41"/>
      <c r="M358" s="36"/>
      <c r="N358" s="36"/>
      <c r="O358" s="36"/>
      <c r="P358" s="36"/>
    </row>
    <row r="359" spans="1:16" ht="15.75" customHeight="1">
      <c r="A359" s="53"/>
      <c r="B359" s="150"/>
      <c r="C359" s="36"/>
      <c r="D359" s="36"/>
      <c r="E359" s="150"/>
      <c r="F359" s="36"/>
      <c r="G359" s="36"/>
      <c r="H359" s="36"/>
      <c r="I359" s="36"/>
      <c r="J359" s="36"/>
      <c r="K359" s="36"/>
      <c r="L359" s="41"/>
      <c r="M359" s="36"/>
      <c r="N359" s="36"/>
      <c r="O359" s="36"/>
      <c r="P359" s="36"/>
    </row>
    <row r="360" spans="1:16" ht="15.75" customHeight="1">
      <c r="A360" s="53"/>
      <c r="B360" s="150"/>
      <c r="C360" s="36"/>
      <c r="D360" s="36"/>
      <c r="E360" s="150"/>
      <c r="F360" s="36"/>
      <c r="G360" s="36"/>
      <c r="H360" s="36"/>
      <c r="I360" s="36"/>
      <c r="J360" s="36"/>
      <c r="K360" s="36"/>
      <c r="L360" s="41"/>
      <c r="M360" s="36"/>
      <c r="N360" s="36"/>
      <c r="O360" s="36"/>
      <c r="P360" s="36"/>
    </row>
    <row r="361" spans="1:16" ht="15.75" customHeight="1">
      <c r="A361" s="53"/>
      <c r="B361" s="150"/>
      <c r="C361" s="36"/>
      <c r="D361" s="36"/>
      <c r="E361" s="150"/>
      <c r="F361" s="36"/>
      <c r="G361" s="36"/>
      <c r="H361" s="36"/>
      <c r="I361" s="36"/>
      <c r="J361" s="36"/>
      <c r="K361" s="36"/>
      <c r="L361" s="41"/>
      <c r="M361" s="36"/>
      <c r="N361" s="36"/>
      <c r="O361" s="36"/>
      <c r="P361" s="36"/>
    </row>
    <row r="362" spans="1:16" ht="15.75" customHeight="1">
      <c r="A362" s="53"/>
      <c r="B362" s="150"/>
      <c r="C362" s="36"/>
      <c r="D362" s="36"/>
      <c r="E362" s="150"/>
      <c r="F362" s="36"/>
      <c r="G362" s="36"/>
      <c r="H362" s="36"/>
      <c r="I362" s="36"/>
      <c r="J362" s="36"/>
      <c r="K362" s="36"/>
      <c r="L362" s="41"/>
      <c r="M362" s="36"/>
      <c r="N362" s="36"/>
      <c r="O362" s="36"/>
      <c r="P362" s="36"/>
    </row>
    <row r="363" spans="1:16" ht="15.75" customHeight="1">
      <c r="A363" s="53"/>
      <c r="B363" s="150"/>
      <c r="C363" s="36"/>
      <c r="D363" s="36"/>
      <c r="E363" s="150"/>
      <c r="F363" s="36"/>
      <c r="G363" s="36"/>
      <c r="H363" s="36"/>
      <c r="I363" s="36"/>
      <c r="J363" s="36"/>
      <c r="K363" s="36"/>
      <c r="L363" s="41"/>
      <c r="M363" s="36"/>
      <c r="N363" s="36"/>
      <c r="O363" s="36"/>
      <c r="P363" s="36"/>
    </row>
    <row r="364" spans="1:16" ht="15.75" customHeight="1">
      <c r="A364" s="53"/>
      <c r="B364" s="150"/>
      <c r="C364" s="36"/>
      <c r="D364" s="36"/>
      <c r="E364" s="150"/>
      <c r="F364" s="36"/>
      <c r="G364" s="36"/>
      <c r="H364" s="36"/>
      <c r="I364" s="36"/>
      <c r="J364" s="36"/>
      <c r="K364" s="36"/>
      <c r="L364" s="41"/>
      <c r="M364" s="36"/>
      <c r="N364" s="36"/>
      <c r="O364" s="36"/>
      <c r="P364" s="36"/>
    </row>
    <row r="365" spans="1:16" ht="15.75" customHeight="1">
      <c r="A365" s="53"/>
      <c r="B365" s="150"/>
      <c r="C365" s="36"/>
      <c r="D365" s="36"/>
      <c r="E365" s="150"/>
      <c r="F365" s="36"/>
      <c r="G365" s="36"/>
      <c r="H365" s="36"/>
      <c r="I365" s="36"/>
      <c r="J365" s="36"/>
      <c r="K365" s="36"/>
      <c r="L365" s="41"/>
      <c r="M365" s="36"/>
      <c r="N365" s="36"/>
      <c r="O365" s="36"/>
      <c r="P365" s="36"/>
    </row>
    <row r="366" spans="1:16" ht="15.75" customHeight="1">
      <c r="A366" s="53"/>
      <c r="B366" s="41"/>
      <c r="C366" s="36"/>
      <c r="D366" s="36"/>
      <c r="E366" s="36"/>
      <c r="F366" s="36"/>
      <c r="G366" s="41"/>
      <c r="H366" s="36"/>
      <c r="I366" s="36"/>
      <c r="J366" s="36"/>
      <c r="K366" s="36"/>
      <c r="L366" s="41"/>
      <c r="M366" s="36"/>
      <c r="N366" s="36"/>
      <c r="O366" s="36"/>
      <c r="P366" s="36"/>
    </row>
    <row r="367" spans="1:16" ht="15.75" customHeight="1">
      <c r="A367" s="53"/>
      <c r="B367" s="41"/>
      <c r="C367" s="36"/>
      <c r="D367" s="36"/>
      <c r="E367" s="36"/>
      <c r="F367" s="36"/>
      <c r="G367" s="41"/>
      <c r="H367" s="36"/>
      <c r="I367" s="36"/>
      <c r="J367" s="36"/>
      <c r="K367" s="36"/>
      <c r="L367" s="41"/>
      <c r="M367" s="36"/>
      <c r="N367" s="36"/>
      <c r="O367" s="36"/>
      <c r="P367" s="36"/>
    </row>
    <row r="368" spans="1:16" ht="15.75" customHeight="1">
      <c r="A368" s="168" t="s">
        <v>135</v>
      </c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</row>
    <row r="369" spans="1:16" ht="15.75" customHeight="1">
      <c r="A369" s="169" t="s">
        <v>195</v>
      </c>
      <c r="B369" s="169"/>
      <c r="C369" s="169"/>
      <c r="D369" s="169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O369" s="169"/>
      <c r="P369" s="169"/>
    </row>
    <row r="370" spans="1:16" ht="15.75" customHeight="1">
      <c r="A370" s="5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</row>
    <row r="371" spans="1:16" ht="15.75" customHeight="1" thickBot="1">
      <c r="A371" s="53" t="s">
        <v>149</v>
      </c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1:16" ht="15.75" customHeight="1" thickBot="1">
      <c r="A372" s="170" t="s">
        <v>136</v>
      </c>
      <c r="B372" s="162" t="s">
        <v>4</v>
      </c>
      <c r="C372" s="163"/>
      <c r="D372" s="163"/>
      <c r="E372" s="163"/>
      <c r="F372" s="164"/>
      <c r="G372" s="162" t="s">
        <v>5</v>
      </c>
      <c r="H372" s="163"/>
      <c r="I372" s="163"/>
      <c r="J372" s="163"/>
      <c r="K372" s="164"/>
      <c r="L372" s="162" t="s">
        <v>6</v>
      </c>
      <c r="M372" s="163"/>
      <c r="N372" s="163"/>
      <c r="O372" s="163"/>
      <c r="P372" s="164"/>
    </row>
    <row r="373" spans="1:16" ht="15.75" customHeight="1" thickBot="1">
      <c r="A373" s="171"/>
      <c r="B373" s="165" t="s">
        <v>179</v>
      </c>
      <c r="C373" s="165"/>
      <c r="D373" s="73" t="s">
        <v>180</v>
      </c>
      <c r="E373" s="166" t="s">
        <v>181</v>
      </c>
      <c r="F373" s="167"/>
      <c r="G373" s="165" t="s">
        <v>179</v>
      </c>
      <c r="H373" s="165"/>
      <c r="I373" s="73" t="s">
        <v>180</v>
      </c>
      <c r="J373" s="166" t="s">
        <v>181</v>
      </c>
      <c r="K373" s="167"/>
      <c r="L373" s="165" t="s">
        <v>179</v>
      </c>
      <c r="M373" s="165"/>
      <c r="N373" s="73" t="s">
        <v>180</v>
      </c>
      <c r="O373" s="166" t="s">
        <v>181</v>
      </c>
      <c r="P373" s="167"/>
    </row>
    <row r="374" spans="1:16" ht="53.25" thickBot="1">
      <c r="A374" s="171"/>
      <c r="B374" s="76" t="s">
        <v>187</v>
      </c>
      <c r="C374" s="77" t="s">
        <v>188</v>
      </c>
      <c r="D374" s="77" t="s">
        <v>12</v>
      </c>
      <c r="E374" s="77" t="s">
        <v>178</v>
      </c>
      <c r="F374" s="77" t="s">
        <v>12</v>
      </c>
      <c r="G374" s="76" t="s">
        <v>187</v>
      </c>
      <c r="H374" s="77" t="s">
        <v>188</v>
      </c>
      <c r="I374" s="77" t="s">
        <v>12</v>
      </c>
      <c r="J374" s="77" t="s">
        <v>178</v>
      </c>
      <c r="K374" s="77" t="s">
        <v>12</v>
      </c>
      <c r="L374" s="76" t="s">
        <v>187</v>
      </c>
      <c r="M374" s="77" t="s">
        <v>188</v>
      </c>
      <c r="N374" s="77" t="s">
        <v>12</v>
      </c>
      <c r="O374" s="77" t="s">
        <v>178</v>
      </c>
      <c r="P374" s="78" t="s">
        <v>12</v>
      </c>
    </row>
    <row r="375" spans="1:16" ht="15.75" customHeight="1" thickBot="1">
      <c r="A375" s="171"/>
      <c r="B375" s="74">
        <v>1</v>
      </c>
      <c r="C375" s="75">
        <v>2</v>
      </c>
      <c r="D375" s="75">
        <v>3</v>
      </c>
      <c r="E375" s="75">
        <v>4</v>
      </c>
      <c r="F375" s="75">
        <v>5</v>
      </c>
      <c r="G375" s="74">
        <v>6</v>
      </c>
      <c r="H375" s="75">
        <v>7</v>
      </c>
      <c r="I375" s="75">
        <v>8</v>
      </c>
      <c r="J375" s="75">
        <v>9</v>
      </c>
      <c r="K375" s="75">
        <v>10</v>
      </c>
      <c r="L375" s="74" t="s">
        <v>189</v>
      </c>
      <c r="M375" s="75" t="s">
        <v>190</v>
      </c>
      <c r="N375" s="75" t="s">
        <v>191</v>
      </c>
      <c r="O375" s="75" t="s">
        <v>192</v>
      </c>
      <c r="P375" s="75" t="s">
        <v>193</v>
      </c>
    </row>
    <row r="376" spans="1:16" ht="15.75" customHeight="1">
      <c r="A376" s="54" t="s">
        <v>15</v>
      </c>
      <c r="B376" s="104">
        <v>1169</v>
      </c>
      <c r="C376" s="109">
        <v>128.648</v>
      </c>
      <c r="D376" s="109">
        <v>109.997</v>
      </c>
      <c r="E376" s="104">
        <v>3184</v>
      </c>
      <c r="F376" s="109">
        <v>259.72700000000003</v>
      </c>
      <c r="G376" s="104">
        <v>7</v>
      </c>
      <c r="H376" s="109">
        <v>3.884</v>
      </c>
      <c r="I376" s="109">
        <v>3.135</v>
      </c>
      <c r="J376" s="104">
        <v>117</v>
      </c>
      <c r="K376" s="109">
        <v>16.875</v>
      </c>
      <c r="L376" s="104">
        <f aca="true" t="shared" si="51" ref="L376:P416">B376+G376</f>
        <v>1176</v>
      </c>
      <c r="M376" s="104">
        <f t="shared" si="51"/>
        <v>132.53199999999998</v>
      </c>
      <c r="N376" s="104">
        <f t="shared" si="51"/>
        <v>113.132</v>
      </c>
      <c r="O376" s="104">
        <f t="shared" si="51"/>
        <v>3301</v>
      </c>
      <c r="P376" s="104">
        <f t="shared" si="51"/>
        <v>276.60200000000003</v>
      </c>
    </row>
    <row r="377" spans="1:16" ht="15.75" customHeight="1">
      <c r="A377" s="55" t="s">
        <v>114</v>
      </c>
      <c r="B377" s="104">
        <v>11</v>
      </c>
      <c r="C377" s="109">
        <v>3.7</v>
      </c>
      <c r="D377" s="109">
        <v>0.15</v>
      </c>
      <c r="E377" s="104">
        <v>45</v>
      </c>
      <c r="F377" s="109">
        <v>9.415</v>
      </c>
      <c r="G377" s="104">
        <v>0</v>
      </c>
      <c r="H377" s="109">
        <v>0</v>
      </c>
      <c r="I377" s="109">
        <v>0</v>
      </c>
      <c r="J377" s="104">
        <v>0</v>
      </c>
      <c r="K377" s="109">
        <v>0</v>
      </c>
      <c r="L377" s="104">
        <f t="shared" si="51"/>
        <v>11</v>
      </c>
      <c r="M377" s="104">
        <f t="shared" si="51"/>
        <v>3.7</v>
      </c>
      <c r="N377" s="104">
        <f t="shared" si="51"/>
        <v>0.15</v>
      </c>
      <c r="O377" s="104">
        <f t="shared" si="51"/>
        <v>45</v>
      </c>
      <c r="P377" s="104">
        <f t="shared" si="51"/>
        <v>9.415</v>
      </c>
    </row>
    <row r="378" spans="1:16" ht="15.75" customHeight="1">
      <c r="A378" s="55" t="s">
        <v>169</v>
      </c>
      <c r="B378" s="104">
        <v>91</v>
      </c>
      <c r="C378" s="109">
        <v>19.396</v>
      </c>
      <c r="D378" s="109">
        <v>20.604</v>
      </c>
      <c r="E378" s="104">
        <v>442</v>
      </c>
      <c r="F378" s="109">
        <v>76.58</v>
      </c>
      <c r="G378" s="104">
        <v>2</v>
      </c>
      <c r="H378" s="109">
        <v>0.259</v>
      </c>
      <c r="I378" s="109">
        <v>0.641</v>
      </c>
      <c r="J378" s="104">
        <v>10</v>
      </c>
      <c r="K378" s="109">
        <v>1.931</v>
      </c>
      <c r="L378" s="104">
        <f t="shared" si="51"/>
        <v>93</v>
      </c>
      <c r="M378" s="104">
        <f t="shared" si="51"/>
        <v>19.655</v>
      </c>
      <c r="N378" s="104">
        <f t="shared" si="51"/>
        <v>21.244999999999997</v>
      </c>
      <c r="O378" s="104">
        <f t="shared" si="51"/>
        <v>452</v>
      </c>
      <c r="P378" s="104">
        <f t="shared" si="51"/>
        <v>78.511</v>
      </c>
    </row>
    <row r="379" spans="1:16" ht="15.75" customHeight="1">
      <c r="A379" s="55" t="s">
        <v>24</v>
      </c>
      <c r="B379" s="104">
        <v>20</v>
      </c>
      <c r="C379" s="109">
        <v>5.755</v>
      </c>
      <c r="D379" s="109">
        <v>3.2640000000000002</v>
      </c>
      <c r="E379" s="104">
        <v>138</v>
      </c>
      <c r="F379" s="109">
        <v>15.811</v>
      </c>
      <c r="G379" s="104">
        <v>4</v>
      </c>
      <c r="H379" s="109">
        <v>0.757</v>
      </c>
      <c r="I379" s="109">
        <v>0.711</v>
      </c>
      <c r="J379" s="104">
        <v>15</v>
      </c>
      <c r="K379" s="109">
        <v>8.283</v>
      </c>
      <c r="L379" s="104">
        <f t="shared" si="51"/>
        <v>24</v>
      </c>
      <c r="M379" s="104">
        <f t="shared" si="51"/>
        <v>6.512</v>
      </c>
      <c r="N379" s="104">
        <f t="shared" si="51"/>
        <v>3.975</v>
      </c>
      <c r="O379" s="104">
        <f t="shared" si="51"/>
        <v>153</v>
      </c>
      <c r="P379" s="104">
        <f t="shared" si="51"/>
        <v>24.094</v>
      </c>
    </row>
    <row r="380" spans="1:16" ht="15.75" customHeight="1">
      <c r="A380" s="55" t="s">
        <v>29</v>
      </c>
      <c r="B380" s="104">
        <v>422</v>
      </c>
      <c r="C380" s="109">
        <v>34.611</v>
      </c>
      <c r="D380" s="109">
        <v>27.687</v>
      </c>
      <c r="E380" s="104">
        <v>732</v>
      </c>
      <c r="F380" s="109">
        <v>60.388999999999996</v>
      </c>
      <c r="G380" s="104">
        <v>1</v>
      </c>
      <c r="H380" s="109">
        <v>0.3</v>
      </c>
      <c r="I380" s="109">
        <v>1.293</v>
      </c>
      <c r="J380" s="104">
        <v>28</v>
      </c>
      <c r="K380" s="109">
        <v>3.957</v>
      </c>
      <c r="L380" s="104">
        <f t="shared" si="51"/>
        <v>423</v>
      </c>
      <c r="M380" s="104">
        <f t="shared" si="51"/>
        <v>34.910999999999994</v>
      </c>
      <c r="N380" s="104">
        <f t="shared" si="51"/>
        <v>28.98</v>
      </c>
      <c r="O380" s="104">
        <f t="shared" si="51"/>
        <v>760</v>
      </c>
      <c r="P380" s="104">
        <f t="shared" si="51"/>
        <v>64.34599999999999</v>
      </c>
    </row>
    <row r="381" spans="1:16" ht="15.75" customHeight="1">
      <c r="A381" s="55" t="s">
        <v>34</v>
      </c>
      <c r="B381" s="104">
        <v>643</v>
      </c>
      <c r="C381" s="109">
        <v>83.513</v>
      </c>
      <c r="D381" s="109">
        <v>99.17</v>
      </c>
      <c r="E381" s="104">
        <v>1333</v>
      </c>
      <c r="F381" s="109">
        <v>175.877</v>
      </c>
      <c r="G381" s="104">
        <v>120</v>
      </c>
      <c r="H381" s="109">
        <v>32.329</v>
      </c>
      <c r="I381" s="109">
        <v>32.711</v>
      </c>
      <c r="J381" s="104">
        <v>784</v>
      </c>
      <c r="K381" s="109">
        <v>160.649</v>
      </c>
      <c r="L381" s="104">
        <f t="shared" si="51"/>
        <v>763</v>
      </c>
      <c r="M381" s="104">
        <f t="shared" si="51"/>
        <v>115.84200000000001</v>
      </c>
      <c r="N381" s="104">
        <f t="shared" si="51"/>
        <v>131.881</v>
      </c>
      <c r="O381" s="104">
        <f t="shared" si="51"/>
        <v>2117</v>
      </c>
      <c r="P381" s="104">
        <f t="shared" si="51"/>
        <v>336.526</v>
      </c>
    </row>
    <row r="382" spans="1:16" ht="15.75" customHeight="1">
      <c r="A382" s="55" t="s">
        <v>39</v>
      </c>
      <c r="B382" s="104">
        <v>33</v>
      </c>
      <c r="C382" s="109">
        <v>7.45</v>
      </c>
      <c r="D382" s="109">
        <v>4.708</v>
      </c>
      <c r="E382" s="104">
        <v>4802</v>
      </c>
      <c r="F382" s="109">
        <v>127.44200000000001</v>
      </c>
      <c r="G382" s="104">
        <v>0</v>
      </c>
      <c r="H382" s="109">
        <v>0</v>
      </c>
      <c r="I382" s="109">
        <v>0.298</v>
      </c>
      <c r="J382" s="104">
        <v>573</v>
      </c>
      <c r="K382" s="109">
        <v>27.622</v>
      </c>
      <c r="L382" s="104">
        <f t="shared" si="51"/>
        <v>33</v>
      </c>
      <c r="M382" s="104">
        <f t="shared" si="51"/>
        <v>7.45</v>
      </c>
      <c r="N382" s="104">
        <f t="shared" si="51"/>
        <v>5.006</v>
      </c>
      <c r="O382" s="104">
        <f t="shared" si="51"/>
        <v>5375</v>
      </c>
      <c r="P382" s="104">
        <f t="shared" si="51"/>
        <v>155.06400000000002</v>
      </c>
    </row>
    <row r="383" spans="1:16" ht="15.75" customHeight="1">
      <c r="A383" s="55" t="s">
        <v>170</v>
      </c>
      <c r="B383" s="104">
        <v>2014</v>
      </c>
      <c r="C383" s="109">
        <v>185.366</v>
      </c>
      <c r="D383" s="109">
        <v>138.118</v>
      </c>
      <c r="E383" s="104">
        <v>4092</v>
      </c>
      <c r="F383" s="109">
        <v>375.116</v>
      </c>
      <c r="G383" s="104">
        <v>3</v>
      </c>
      <c r="H383" s="109">
        <v>12.044</v>
      </c>
      <c r="I383" s="109">
        <v>0.343</v>
      </c>
      <c r="J383" s="104">
        <v>7</v>
      </c>
      <c r="K383" s="109">
        <v>12.685</v>
      </c>
      <c r="L383" s="104">
        <f t="shared" si="51"/>
        <v>2017</v>
      </c>
      <c r="M383" s="104">
        <f t="shared" si="51"/>
        <v>197.41000000000003</v>
      </c>
      <c r="N383" s="104">
        <f t="shared" si="51"/>
        <v>138.46099999999998</v>
      </c>
      <c r="O383" s="104">
        <f t="shared" si="51"/>
        <v>4099</v>
      </c>
      <c r="P383" s="104">
        <f t="shared" si="51"/>
        <v>387.801</v>
      </c>
    </row>
    <row r="384" spans="1:16" ht="15.75" customHeight="1">
      <c r="A384" s="55" t="s">
        <v>46</v>
      </c>
      <c r="B384" s="104">
        <v>31</v>
      </c>
      <c r="C384" s="109">
        <v>6.533</v>
      </c>
      <c r="D384" s="109">
        <v>3.722</v>
      </c>
      <c r="E384" s="104">
        <v>297</v>
      </c>
      <c r="F384" s="109">
        <v>28.902</v>
      </c>
      <c r="G384" s="104">
        <v>0</v>
      </c>
      <c r="H384" s="109">
        <v>0</v>
      </c>
      <c r="I384" s="109">
        <v>0.25</v>
      </c>
      <c r="J384" s="104">
        <v>63</v>
      </c>
      <c r="K384" s="109">
        <v>2.686</v>
      </c>
      <c r="L384" s="104">
        <f t="shared" si="51"/>
        <v>31</v>
      </c>
      <c r="M384" s="104">
        <f t="shared" si="51"/>
        <v>6.533</v>
      </c>
      <c r="N384" s="104">
        <f t="shared" si="51"/>
        <v>3.972</v>
      </c>
      <c r="O384" s="104">
        <f t="shared" si="51"/>
        <v>360</v>
      </c>
      <c r="P384" s="104">
        <f t="shared" si="51"/>
        <v>31.588</v>
      </c>
    </row>
    <row r="385" spans="1:16" ht="15.75" customHeight="1">
      <c r="A385" s="55" t="s">
        <v>171</v>
      </c>
      <c r="B385" s="104">
        <v>15</v>
      </c>
      <c r="C385" s="109">
        <v>2.634</v>
      </c>
      <c r="D385" s="109">
        <v>1.379</v>
      </c>
      <c r="E385" s="104">
        <v>97</v>
      </c>
      <c r="F385" s="109">
        <v>9.836</v>
      </c>
      <c r="G385" s="104">
        <v>0</v>
      </c>
      <c r="H385" s="109">
        <v>0</v>
      </c>
      <c r="I385" s="109">
        <v>0</v>
      </c>
      <c r="J385" s="104">
        <v>0</v>
      </c>
      <c r="K385" s="109">
        <v>0</v>
      </c>
      <c r="L385" s="104">
        <f t="shared" si="51"/>
        <v>15</v>
      </c>
      <c r="M385" s="104">
        <f t="shared" si="51"/>
        <v>2.634</v>
      </c>
      <c r="N385" s="104">
        <f t="shared" si="51"/>
        <v>1.379</v>
      </c>
      <c r="O385" s="104">
        <f t="shared" si="51"/>
        <v>97</v>
      </c>
      <c r="P385" s="104">
        <f t="shared" si="51"/>
        <v>9.836</v>
      </c>
    </row>
    <row r="386" spans="1:16" ht="15.75" customHeight="1">
      <c r="A386" s="55" t="s">
        <v>139</v>
      </c>
      <c r="B386" s="104">
        <v>0</v>
      </c>
      <c r="C386" s="109">
        <v>0</v>
      </c>
      <c r="D386" s="109">
        <v>0</v>
      </c>
      <c r="E386" s="104">
        <v>0</v>
      </c>
      <c r="F386" s="109">
        <v>0</v>
      </c>
      <c r="G386" s="104">
        <v>0</v>
      </c>
      <c r="H386" s="109">
        <v>0</v>
      </c>
      <c r="I386" s="109">
        <v>0</v>
      </c>
      <c r="J386" s="104">
        <v>0</v>
      </c>
      <c r="K386" s="109">
        <v>0</v>
      </c>
      <c r="L386" s="104">
        <f t="shared" si="51"/>
        <v>0</v>
      </c>
      <c r="M386" s="104">
        <f t="shared" si="51"/>
        <v>0</v>
      </c>
      <c r="N386" s="104">
        <f t="shared" si="51"/>
        <v>0</v>
      </c>
      <c r="O386" s="104">
        <f t="shared" si="51"/>
        <v>0</v>
      </c>
      <c r="P386" s="104">
        <f t="shared" si="51"/>
        <v>0</v>
      </c>
    </row>
    <row r="387" spans="1:16" ht="15.75" customHeight="1">
      <c r="A387" s="55" t="s">
        <v>140</v>
      </c>
      <c r="B387" s="104">
        <v>0</v>
      </c>
      <c r="C387" s="109">
        <v>0</v>
      </c>
      <c r="D387" s="109">
        <v>0</v>
      </c>
      <c r="E387" s="104">
        <v>0</v>
      </c>
      <c r="F387" s="109">
        <v>0</v>
      </c>
      <c r="G387" s="104">
        <v>0</v>
      </c>
      <c r="H387" s="109">
        <v>0</v>
      </c>
      <c r="I387" s="109">
        <v>0</v>
      </c>
      <c r="J387" s="104">
        <v>0</v>
      </c>
      <c r="K387" s="109">
        <v>0</v>
      </c>
      <c r="L387" s="104">
        <f t="shared" si="51"/>
        <v>0</v>
      </c>
      <c r="M387" s="104">
        <f t="shared" si="51"/>
        <v>0</v>
      </c>
      <c r="N387" s="104">
        <f t="shared" si="51"/>
        <v>0</v>
      </c>
      <c r="O387" s="104">
        <f t="shared" si="51"/>
        <v>0</v>
      </c>
      <c r="P387" s="104">
        <f t="shared" si="51"/>
        <v>0</v>
      </c>
    </row>
    <row r="388" spans="1:16" ht="15.75" customHeight="1">
      <c r="A388" s="55" t="s">
        <v>141</v>
      </c>
      <c r="B388" s="104">
        <v>0</v>
      </c>
      <c r="C388" s="109">
        <v>0</v>
      </c>
      <c r="D388" s="109">
        <v>0</v>
      </c>
      <c r="E388" s="104">
        <v>0</v>
      </c>
      <c r="F388" s="109">
        <v>0</v>
      </c>
      <c r="G388" s="104">
        <v>0</v>
      </c>
      <c r="H388" s="109">
        <v>0</v>
      </c>
      <c r="I388" s="109">
        <v>0</v>
      </c>
      <c r="J388" s="104">
        <v>0</v>
      </c>
      <c r="K388" s="109">
        <v>0</v>
      </c>
      <c r="L388" s="104">
        <f t="shared" si="51"/>
        <v>0</v>
      </c>
      <c r="M388" s="104">
        <f t="shared" si="51"/>
        <v>0</v>
      </c>
      <c r="N388" s="104">
        <f t="shared" si="51"/>
        <v>0</v>
      </c>
      <c r="O388" s="104">
        <f t="shared" si="51"/>
        <v>0</v>
      </c>
      <c r="P388" s="104">
        <f t="shared" si="51"/>
        <v>0</v>
      </c>
    </row>
    <row r="389" spans="1:16" ht="15.75" customHeight="1">
      <c r="A389" s="55" t="s">
        <v>142</v>
      </c>
      <c r="B389" s="104">
        <v>0</v>
      </c>
      <c r="C389" s="109">
        <v>0</v>
      </c>
      <c r="D389" s="109">
        <v>0</v>
      </c>
      <c r="E389" s="104">
        <v>0</v>
      </c>
      <c r="F389" s="109">
        <v>0</v>
      </c>
      <c r="G389" s="104">
        <v>0</v>
      </c>
      <c r="H389" s="109">
        <v>0</v>
      </c>
      <c r="I389" s="109">
        <v>0</v>
      </c>
      <c r="J389" s="104">
        <v>0</v>
      </c>
      <c r="K389" s="109">
        <v>0</v>
      </c>
      <c r="L389" s="104">
        <f t="shared" si="51"/>
        <v>0</v>
      </c>
      <c r="M389" s="104">
        <f t="shared" si="51"/>
        <v>0</v>
      </c>
      <c r="N389" s="104">
        <f t="shared" si="51"/>
        <v>0</v>
      </c>
      <c r="O389" s="104">
        <f t="shared" si="51"/>
        <v>0</v>
      </c>
      <c r="P389" s="104">
        <f t="shared" si="51"/>
        <v>0</v>
      </c>
    </row>
    <row r="390" spans="1:16" ht="15.75" customHeight="1">
      <c r="A390" s="55" t="s">
        <v>143</v>
      </c>
      <c r="B390" s="104">
        <v>0</v>
      </c>
      <c r="C390" s="109">
        <v>0</v>
      </c>
      <c r="D390" s="109">
        <v>0</v>
      </c>
      <c r="E390" s="104">
        <v>0</v>
      </c>
      <c r="F390" s="109">
        <v>0</v>
      </c>
      <c r="G390" s="104">
        <v>0</v>
      </c>
      <c r="H390" s="109">
        <v>0</v>
      </c>
      <c r="I390" s="109">
        <v>0</v>
      </c>
      <c r="J390" s="104">
        <v>0</v>
      </c>
      <c r="K390" s="109">
        <v>0</v>
      </c>
      <c r="L390" s="104">
        <f t="shared" si="51"/>
        <v>0</v>
      </c>
      <c r="M390" s="104">
        <f t="shared" si="51"/>
        <v>0</v>
      </c>
      <c r="N390" s="104">
        <f t="shared" si="51"/>
        <v>0</v>
      </c>
      <c r="O390" s="104">
        <f t="shared" si="51"/>
        <v>0</v>
      </c>
      <c r="P390" s="104">
        <f t="shared" si="51"/>
        <v>0</v>
      </c>
    </row>
    <row r="391" spans="1:16" ht="15.75" customHeight="1">
      <c r="A391" s="55" t="s">
        <v>144</v>
      </c>
      <c r="B391" s="104">
        <v>0</v>
      </c>
      <c r="C391" s="109">
        <v>0</v>
      </c>
      <c r="D391" s="109">
        <v>0</v>
      </c>
      <c r="E391" s="104">
        <v>0</v>
      </c>
      <c r="F391" s="109">
        <v>0</v>
      </c>
      <c r="G391" s="104">
        <v>0</v>
      </c>
      <c r="H391" s="109">
        <v>0</v>
      </c>
      <c r="I391" s="109">
        <v>0</v>
      </c>
      <c r="J391" s="104">
        <v>0</v>
      </c>
      <c r="K391" s="109">
        <v>0</v>
      </c>
      <c r="L391" s="104">
        <f t="shared" si="51"/>
        <v>0</v>
      </c>
      <c r="M391" s="104">
        <f t="shared" si="51"/>
        <v>0</v>
      </c>
      <c r="N391" s="104">
        <f t="shared" si="51"/>
        <v>0</v>
      </c>
      <c r="O391" s="104">
        <f t="shared" si="51"/>
        <v>0</v>
      </c>
      <c r="P391" s="104">
        <f t="shared" si="51"/>
        <v>0</v>
      </c>
    </row>
    <row r="392" spans="1:16" ht="15.75" customHeight="1">
      <c r="A392" s="55" t="s">
        <v>53</v>
      </c>
      <c r="B392" s="104">
        <v>9</v>
      </c>
      <c r="C392" s="109">
        <v>3.335</v>
      </c>
      <c r="D392" s="109">
        <v>4.377</v>
      </c>
      <c r="E392" s="104">
        <v>335</v>
      </c>
      <c r="F392" s="109">
        <v>37.319</v>
      </c>
      <c r="G392" s="104">
        <v>0</v>
      </c>
      <c r="H392" s="109">
        <v>0</v>
      </c>
      <c r="I392" s="109">
        <v>0.204</v>
      </c>
      <c r="J392" s="104">
        <v>48</v>
      </c>
      <c r="K392" s="109">
        <v>0.352</v>
      </c>
      <c r="L392" s="104">
        <f t="shared" si="51"/>
        <v>9</v>
      </c>
      <c r="M392" s="104">
        <f t="shared" si="51"/>
        <v>3.335</v>
      </c>
      <c r="N392" s="104">
        <f t="shared" si="51"/>
        <v>4.5809999999999995</v>
      </c>
      <c r="O392" s="104">
        <f t="shared" si="51"/>
        <v>383</v>
      </c>
      <c r="P392" s="104">
        <f t="shared" si="51"/>
        <v>37.671</v>
      </c>
    </row>
    <row r="393" spans="1:16" ht="15.75" customHeight="1">
      <c r="A393" s="55" t="s">
        <v>58</v>
      </c>
      <c r="B393" s="104">
        <v>1911</v>
      </c>
      <c r="C393" s="109">
        <v>229.73100000000002</v>
      </c>
      <c r="D393" s="109">
        <v>165.82200000000003</v>
      </c>
      <c r="E393" s="104">
        <v>4001</v>
      </c>
      <c r="F393" s="109">
        <v>398.717</v>
      </c>
      <c r="G393" s="104">
        <v>16</v>
      </c>
      <c r="H393" s="109">
        <v>186.03</v>
      </c>
      <c r="I393" s="109">
        <v>172.554</v>
      </c>
      <c r="J393" s="104">
        <v>89</v>
      </c>
      <c r="K393" s="109">
        <v>8.269</v>
      </c>
      <c r="L393" s="104">
        <f t="shared" si="51"/>
        <v>1927</v>
      </c>
      <c r="M393" s="104">
        <f t="shared" si="51"/>
        <v>415.761</v>
      </c>
      <c r="N393" s="104">
        <f t="shared" si="51"/>
        <v>338.37600000000003</v>
      </c>
      <c r="O393" s="104">
        <f t="shared" si="51"/>
        <v>4090</v>
      </c>
      <c r="P393" s="104">
        <f t="shared" si="51"/>
        <v>406.986</v>
      </c>
    </row>
    <row r="394" spans="1:16" ht="15.75" customHeight="1">
      <c r="A394" s="55" t="s">
        <v>150</v>
      </c>
      <c r="B394" s="104">
        <v>0</v>
      </c>
      <c r="C394" s="109">
        <v>0</v>
      </c>
      <c r="D394" s="109">
        <v>0</v>
      </c>
      <c r="E394" s="104">
        <v>0</v>
      </c>
      <c r="F394" s="109">
        <v>0</v>
      </c>
      <c r="G394" s="104">
        <v>0</v>
      </c>
      <c r="H394" s="109">
        <v>0</v>
      </c>
      <c r="I394" s="109">
        <v>0</v>
      </c>
      <c r="J394" s="104">
        <v>0</v>
      </c>
      <c r="K394" s="109">
        <v>0</v>
      </c>
      <c r="L394" s="104">
        <f t="shared" si="51"/>
        <v>0</v>
      </c>
      <c r="M394" s="104">
        <f t="shared" si="51"/>
        <v>0</v>
      </c>
      <c r="N394" s="104">
        <f t="shared" si="51"/>
        <v>0</v>
      </c>
      <c r="O394" s="104">
        <f t="shared" si="51"/>
        <v>0</v>
      </c>
      <c r="P394" s="104">
        <f t="shared" si="51"/>
        <v>0</v>
      </c>
    </row>
    <row r="395" spans="1:16" ht="15.75" customHeight="1">
      <c r="A395" s="55" t="s">
        <v>63</v>
      </c>
      <c r="B395" s="104">
        <v>79</v>
      </c>
      <c r="C395" s="109">
        <v>14.66</v>
      </c>
      <c r="D395" s="109">
        <v>14.777</v>
      </c>
      <c r="E395" s="104">
        <v>663</v>
      </c>
      <c r="F395" s="109">
        <v>79.259</v>
      </c>
      <c r="G395" s="104">
        <v>0</v>
      </c>
      <c r="H395" s="109">
        <v>0</v>
      </c>
      <c r="I395" s="109">
        <v>0.791</v>
      </c>
      <c r="J395" s="104">
        <v>37</v>
      </c>
      <c r="K395" s="109">
        <v>2.054</v>
      </c>
      <c r="L395" s="104">
        <f t="shared" si="51"/>
        <v>79</v>
      </c>
      <c r="M395" s="104">
        <f t="shared" si="51"/>
        <v>14.66</v>
      </c>
      <c r="N395" s="104">
        <f t="shared" si="51"/>
        <v>15.568</v>
      </c>
      <c r="O395" s="104">
        <f t="shared" si="51"/>
        <v>700</v>
      </c>
      <c r="P395" s="104">
        <f t="shared" si="51"/>
        <v>81.313</v>
      </c>
    </row>
    <row r="396" spans="1:16" ht="15.75" customHeight="1">
      <c r="A396" s="55" t="s">
        <v>117</v>
      </c>
      <c r="B396" s="104">
        <v>0</v>
      </c>
      <c r="C396" s="109">
        <v>0</v>
      </c>
      <c r="D396" s="109">
        <v>0.078</v>
      </c>
      <c r="E396" s="104">
        <v>55</v>
      </c>
      <c r="F396" s="109">
        <v>0.729</v>
      </c>
      <c r="G396" s="104">
        <v>0</v>
      </c>
      <c r="H396" s="109">
        <v>0</v>
      </c>
      <c r="I396" s="109">
        <v>0.037</v>
      </c>
      <c r="J396" s="104">
        <v>32</v>
      </c>
      <c r="K396" s="109">
        <v>0.209</v>
      </c>
      <c r="L396" s="104">
        <f t="shared" si="51"/>
        <v>0</v>
      </c>
      <c r="M396" s="104">
        <f t="shared" si="51"/>
        <v>0</v>
      </c>
      <c r="N396" s="104">
        <f t="shared" si="51"/>
        <v>0.11499999999999999</v>
      </c>
      <c r="O396" s="104">
        <f t="shared" si="51"/>
        <v>87</v>
      </c>
      <c r="P396" s="104">
        <f t="shared" si="51"/>
        <v>0.938</v>
      </c>
    </row>
    <row r="397" spans="1:16" ht="15.75" customHeight="1">
      <c r="A397" s="55" t="s">
        <v>172</v>
      </c>
      <c r="B397" s="104">
        <v>1241</v>
      </c>
      <c r="C397" s="109">
        <v>75.67</v>
      </c>
      <c r="D397" s="109">
        <v>59.441</v>
      </c>
      <c r="E397" s="104">
        <v>2482</v>
      </c>
      <c r="F397" s="109">
        <v>166.786</v>
      </c>
      <c r="G397" s="104">
        <v>1</v>
      </c>
      <c r="H397" s="109">
        <v>0.15</v>
      </c>
      <c r="I397" s="109">
        <v>0.146</v>
      </c>
      <c r="J397" s="104">
        <v>4</v>
      </c>
      <c r="K397" s="109">
        <v>0.19</v>
      </c>
      <c r="L397" s="104">
        <f t="shared" si="51"/>
        <v>1242</v>
      </c>
      <c r="M397" s="104">
        <f t="shared" si="51"/>
        <v>75.82000000000001</v>
      </c>
      <c r="N397" s="104">
        <f t="shared" si="51"/>
        <v>59.587</v>
      </c>
      <c r="O397" s="104">
        <f t="shared" si="51"/>
        <v>2486</v>
      </c>
      <c r="P397" s="104">
        <f t="shared" si="51"/>
        <v>166.976</v>
      </c>
    </row>
    <row r="398" spans="1:16" ht="15.75" customHeight="1">
      <c r="A398" s="55" t="s">
        <v>72</v>
      </c>
      <c r="B398" s="104">
        <v>0</v>
      </c>
      <c r="C398" s="109">
        <v>0</v>
      </c>
      <c r="D398" s="109">
        <v>0.017</v>
      </c>
      <c r="E398" s="104">
        <v>27</v>
      </c>
      <c r="F398" s="109">
        <v>0.286</v>
      </c>
      <c r="G398" s="104">
        <v>0</v>
      </c>
      <c r="H398" s="109">
        <v>0</v>
      </c>
      <c r="I398" s="109">
        <v>0</v>
      </c>
      <c r="J398" s="104">
        <v>9</v>
      </c>
      <c r="K398" s="109">
        <v>0.142</v>
      </c>
      <c r="L398" s="104">
        <f t="shared" si="51"/>
        <v>0</v>
      </c>
      <c r="M398" s="104">
        <f t="shared" si="51"/>
        <v>0</v>
      </c>
      <c r="N398" s="104">
        <f t="shared" si="51"/>
        <v>0.017</v>
      </c>
      <c r="O398" s="104">
        <f t="shared" si="51"/>
        <v>36</v>
      </c>
      <c r="P398" s="104">
        <f t="shared" si="51"/>
        <v>0.42799999999999994</v>
      </c>
    </row>
    <row r="399" spans="1:16" ht="15.75" customHeight="1">
      <c r="A399" s="55" t="s">
        <v>120</v>
      </c>
      <c r="B399" s="104">
        <v>24</v>
      </c>
      <c r="C399" s="109">
        <v>6.44</v>
      </c>
      <c r="D399" s="109">
        <v>9.654</v>
      </c>
      <c r="E399" s="104">
        <v>325</v>
      </c>
      <c r="F399" s="109">
        <v>44.516</v>
      </c>
      <c r="G399" s="104">
        <v>0</v>
      </c>
      <c r="H399" s="109">
        <v>0</v>
      </c>
      <c r="I399" s="109">
        <v>0.112</v>
      </c>
      <c r="J399" s="104">
        <v>6</v>
      </c>
      <c r="K399" s="109">
        <v>0.338</v>
      </c>
      <c r="L399" s="104">
        <f t="shared" si="51"/>
        <v>24</v>
      </c>
      <c r="M399" s="104">
        <f t="shared" si="51"/>
        <v>6.44</v>
      </c>
      <c r="N399" s="104">
        <f t="shared" si="51"/>
        <v>9.766</v>
      </c>
      <c r="O399" s="104">
        <f t="shared" si="51"/>
        <v>331</v>
      </c>
      <c r="P399" s="104">
        <f t="shared" si="51"/>
        <v>44.854</v>
      </c>
    </row>
    <row r="400" spans="1:16" ht="15.75" customHeight="1">
      <c r="A400" s="55" t="s">
        <v>173</v>
      </c>
      <c r="B400" s="104">
        <v>51</v>
      </c>
      <c r="C400" s="109">
        <v>10.299</v>
      </c>
      <c r="D400" s="109">
        <v>13.113</v>
      </c>
      <c r="E400" s="104">
        <v>262</v>
      </c>
      <c r="F400" s="109">
        <v>50.443</v>
      </c>
      <c r="G400" s="104">
        <v>0</v>
      </c>
      <c r="H400" s="109">
        <v>0</v>
      </c>
      <c r="I400" s="109">
        <v>0.125</v>
      </c>
      <c r="J400" s="104">
        <v>4</v>
      </c>
      <c r="K400" s="109">
        <v>0.657</v>
      </c>
      <c r="L400" s="104">
        <f t="shared" si="51"/>
        <v>51</v>
      </c>
      <c r="M400" s="104">
        <f t="shared" si="51"/>
        <v>10.299</v>
      </c>
      <c r="N400" s="104">
        <f t="shared" si="51"/>
        <v>13.238</v>
      </c>
      <c r="O400" s="104">
        <f t="shared" si="51"/>
        <v>266</v>
      </c>
      <c r="P400" s="104">
        <f t="shared" si="51"/>
        <v>51.099999999999994</v>
      </c>
    </row>
    <row r="401" spans="1:16" ht="15.75" customHeight="1">
      <c r="A401" s="55" t="s">
        <v>81</v>
      </c>
      <c r="B401" s="104">
        <v>637</v>
      </c>
      <c r="C401" s="109">
        <v>33.853</v>
      </c>
      <c r="D401" s="109">
        <v>29.141</v>
      </c>
      <c r="E401" s="104">
        <v>1302</v>
      </c>
      <c r="F401" s="109">
        <v>62.64</v>
      </c>
      <c r="G401" s="104">
        <v>0</v>
      </c>
      <c r="H401" s="109">
        <v>0</v>
      </c>
      <c r="I401" s="109">
        <v>0.997</v>
      </c>
      <c r="J401" s="104">
        <v>67</v>
      </c>
      <c r="K401" s="109">
        <v>6.043</v>
      </c>
      <c r="L401" s="104">
        <f t="shared" si="51"/>
        <v>637</v>
      </c>
      <c r="M401" s="104">
        <f t="shared" si="51"/>
        <v>33.853</v>
      </c>
      <c r="N401" s="104">
        <f t="shared" si="51"/>
        <v>30.137999999999998</v>
      </c>
      <c r="O401" s="104">
        <f t="shared" si="51"/>
        <v>1369</v>
      </c>
      <c r="P401" s="104">
        <f t="shared" si="51"/>
        <v>68.683</v>
      </c>
    </row>
    <row r="402" spans="1:16" ht="15.75" customHeight="1">
      <c r="A402" s="55" t="s">
        <v>85</v>
      </c>
      <c r="B402" s="104">
        <v>416</v>
      </c>
      <c r="C402" s="109">
        <v>69.454</v>
      </c>
      <c r="D402" s="109">
        <v>65.153</v>
      </c>
      <c r="E402" s="104">
        <v>1872</v>
      </c>
      <c r="F402" s="109">
        <v>200.637</v>
      </c>
      <c r="G402" s="104">
        <v>37</v>
      </c>
      <c r="H402" s="109">
        <v>215.594</v>
      </c>
      <c r="I402" s="109">
        <v>203.119</v>
      </c>
      <c r="J402" s="104">
        <v>307</v>
      </c>
      <c r="K402" s="109">
        <v>123.102</v>
      </c>
      <c r="L402" s="104">
        <f t="shared" si="51"/>
        <v>453</v>
      </c>
      <c r="M402" s="104">
        <f t="shared" si="51"/>
        <v>285.048</v>
      </c>
      <c r="N402" s="104">
        <f t="shared" si="51"/>
        <v>268.272</v>
      </c>
      <c r="O402" s="104">
        <f t="shared" si="51"/>
        <v>2179</v>
      </c>
      <c r="P402" s="104">
        <f t="shared" si="51"/>
        <v>323.73900000000003</v>
      </c>
    </row>
    <row r="403" spans="1:16" ht="15.75" customHeight="1">
      <c r="A403" s="55" t="s">
        <v>89</v>
      </c>
      <c r="B403" s="104">
        <v>740</v>
      </c>
      <c r="C403" s="109">
        <v>68.202</v>
      </c>
      <c r="D403" s="109">
        <v>44.896</v>
      </c>
      <c r="E403" s="104">
        <v>1623</v>
      </c>
      <c r="F403" s="109">
        <v>86.753</v>
      </c>
      <c r="G403" s="104">
        <v>77</v>
      </c>
      <c r="H403" s="109">
        <v>512.29</v>
      </c>
      <c r="I403" s="109">
        <v>507.73699999999997</v>
      </c>
      <c r="J403" s="104">
        <v>230</v>
      </c>
      <c r="K403" s="109">
        <v>63.807</v>
      </c>
      <c r="L403" s="104">
        <f t="shared" si="51"/>
        <v>817</v>
      </c>
      <c r="M403" s="104">
        <f t="shared" si="51"/>
        <v>580.492</v>
      </c>
      <c r="N403" s="104">
        <f t="shared" si="51"/>
        <v>552.6329999999999</v>
      </c>
      <c r="O403" s="104">
        <f t="shared" si="51"/>
        <v>1853</v>
      </c>
      <c r="P403" s="104">
        <f t="shared" si="51"/>
        <v>150.56</v>
      </c>
    </row>
    <row r="404" spans="1:16" ht="15.75" customHeight="1">
      <c r="A404" s="55" t="s">
        <v>123</v>
      </c>
      <c r="B404" s="104">
        <v>0</v>
      </c>
      <c r="C404" s="109">
        <v>0</v>
      </c>
      <c r="D404" s="109">
        <v>0</v>
      </c>
      <c r="E404" s="104">
        <v>0</v>
      </c>
      <c r="F404" s="109">
        <v>0</v>
      </c>
      <c r="G404" s="104">
        <v>0</v>
      </c>
      <c r="H404" s="109">
        <v>0</v>
      </c>
      <c r="I404" s="109">
        <v>0</v>
      </c>
      <c r="J404" s="104">
        <v>0</v>
      </c>
      <c r="K404" s="109">
        <v>0</v>
      </c>
      <c r="L404" s="104">
        <f t="shared" si="51"/>
        <v>0</v>
      </c>
      <c r="M404" s="104">
        <f t="shared" si="51"/>
        <v>0</v>
      </c>
      <c r="N404" s="104">
        <f t="shared" si="51"/>
        <v>0</v>
      </c>
      <c r="O404" s="104">
        <f t="shared" si="51"/>
        <v>0</v>
      </c>
      <c r="P404" s="104">
        <f t="shared" si="51"/>
        <v>0</v>
      </c>
    </row>
    <row r="405" spans="1:16" ht="15.75" customHeight="1">
      <c r="A405" s="55" t="s">
        <v>126</v>
      </c>
      <c r="B405" s="104">
        <v>0</v>
      </c>
      <c r="C405" s="109">
        <v>0</v>
      </c>
      <c r="D405" s="109">
        <v>0</v>
      </c>
      <c r="E405" s="104">
        <v>0</v>
      </c>
      <c r="F405" s="109">
        <v>0</v>
      </c>
      <c r="G405" s="104">
        <v>0</v>
      </c>
      <c r="H405" s="109">
        <v>0</v>
      </c>
      <c r="I405" s="109">
        <v>0</v>
      </c>
      <c r="J405" s="104">
        <v>0</v>
      </c>
      <c r="K405" s="109">
        <v>0</v>
      </c>
      <c r="L405" s="104">
        <f t="shared" si="51"/>
        <v>0</v>
      </c>
      <c r="M405" s="104">
        <f t="shared" si="51"/>
        <v>0</v>
      </c>
      <c r="N405" s="104">
        <f t="shared" si="51"/>
        <v>0</v>
      </c>
      <c r="O405" s="104">
        <f t="shared" si="51"/>
        <v>0</v>
      </c>
      <c r="P405" s="104">
        <f t="shared" si="51"/>
        <v>0</v>
      </c>
    </row>
    <row r="406" spans="1:16" ht="15.75" customHeight="1">
      <c r="A406" s="55" t="s">
        <v>93</v>
      </c>
      <c r="B406" s="104">
        <v>1006</v>
      </c>
      <c r="C406" s="109">
        <v>130.972</v>
      </c>
      <c r="D406" s="109">
        <v>126.879</v>
      </c>
      <c r="E406" s="104">
        <v>2004</v>
      </c>
      <c r="F406" s="109">
        <v>224.435</v>
      </c>
      <c r="G406" s="104">
        <v>9</v>
      </c>
      <c r="H406" s="109">
        <v>100.685</v>
      </c>
      <c r="I406" s="109">
        <v>47.839000000000006</v>
      </c>
      <c r="J406" s="104">
        <v>11</v>
      </c>
      <c r="K406" s="109">
        <v>25.433</v>
      </c>
      <c r="L406" s="104">
        <f t="shared" si="51"/>
        <v>1015</v>
      </c>
      <c r="M406" s="104">
        <f t="shared" si="51"/>
        <v>231.657</v>
      </c>
      <c r="N406" s="104">
        <f t="shared" si="51"/>
        <v>174.71800000000002</v>
      </c>
      <c r="O406" s="104">
        <f t="shared" si="51"/>
        <v>2015</v>
      </c>
      <c r="P406" s="104">
        <f t="shared" si="51"/>
        <v>249.868</v>
      </c>
    </row>
    <row r="407" spans="1:16" ht="15.75" customHeight="1">
      <c r="A407" s="55" t="s">
        <v>129</v>
      </c>
      <c r="B407" s="104">
        <v>0</v>
      </c>
      <c r="C407" s="109">
        <v>0</v>
      </c>
      <c r="D407" s="109">
        <v>0</v>
      </c>
      <c r="E407" s="104">
        <v>0</v>
      </c>
      <c r="F407" s="109">
        <v>0</v>
      </c>
      <c r="G407" s="104">
        <v>0</v>
      </c>
      <c r="H407" s="109">
        <v>0</v>
      </c>
      <c r="I407" s="109">
        <v>0</v>
      </c>
      <c r="J407" s="104">
        <v>0</v>
      </c>
      <c r="K407" s="109">
        <v>0</v>
      </c>
      <c r="L407" s="104">
        <f t="shared" si="51"/>
        <v>0</v>
      </c>
      <c r="M407" s="104">
        <f t="shared" si="51"/>
        <v>0</v>
      </c>
      <c r="N407" s="104">
        <f t="shared" si="51"/>
        <v>0</v>
      </c>
      <c r="O407" s="104">
        <f t="shared" si="51"/>
        <v>0</v>
      </c>
      <c r="P407" s="104">
        <f t="shared" si="51"/>
        <v>0</v>
      </c>
    </row>
    <row r="408" spans="1:16" ht="15.75" customHeight="1">
      <c r="A408" s="55" t="s">
        <v>174</v>
      </c>
      <c r="B408" s="104">
        <v>447</v>
      </c>
      <c r="C408" s="109">
        <v>88.874</v>
      </c>
      <c r="D408" s="109">
        <v>62.932</v>
      </c>
      <c r="E408" s="104">
        <v>927</v>
      </c>
      <c r="F408" s="109">
        <v>134.55100000000002</v>
      </c>
      <c r="G408" s="104">
        <v>51</v>
      </c>
      <c r="H408" s="109">
        <v>338.043</v>
      </c>
      <c r="I408" s="109">
        <v>293.489</v>
      </c>
      <c r="J408" s="104">
        <v>49</v>
      </c>
      <c r="K408" s="109">
        <v>54.601</v>
      </c>
      <c r="L408" s="104">
        <f t="shared" si="51"/>
        <v>498</v>
      </c>
      <c r="M408" s="104">
        <f t="shared" si="51"/>
        <v>426.91700000000003</v>
      </c>
      <c r="N408" s="104">
        <f t="shared" si="51"/>
        <v>356.421</v>
      </c>
      <c r="O408" s="104">
        <f t="shared" si="51"/>
        <v>976</v>
      </c>
      <c r="P408" s="104">
        <f t="shared" si="51"/>
        <v>189.15200000000002</v>
      </c>
    </row>
    <row r="409" spans="1:16" ht="15.75" customHeight="1">
      <c r="A409" s="55" t="s">
        <v>175</v>
      </c>
      <c r="B409" s="104">
        <v>0</v>
      </c>
      <c r="C409" s="109">
        <v>0</v>
      </c>
      <c r="D409" s="109">
        <v>0</v>
      </c>
      <c r="E409" s="104">
        <v>0</v>
      </c>
      <c r="F409" s="109">
        <v>0</v>
      </c>
      <c r="G409" s="104">
        <v>0</v>
      </c>
      <c r="H409" s="109">
        <v>0</v>
      </c>
      <c r="I409" s="109">
        <v>0</v>
      </c>
      <c r="J409" s="104">
        <v>0</v>
      </c>
      <c r="K409" s="109">
        <v>0</v>
      </c>
      <c r="L409" s="104">
        <f t="shared" si="51"/>
        <v>0</v>
      </c>
      <c r="M409" s="104">
        <f t="shared" si="51"/>
        <v>0</v>
      </c>
      <c r="N409" s="104">
        <f t="shared" si="51"/>
        <v>0</v>
      </c>
      <c r="O409" s="104">
        <f t="shared" si="51"/>
        <v>0</v>
      </c>
      <c r="P409" s="104">
        <f t="shared" si="51"/>
        <v>0</v>
      </c>
    </row>
    <row r="410" spans="1:16" ht="15.75" customHeight="1">
      <c r="A410" s="55" t="s">
        <v>100</v>
      </c>
      <c r="B410" s="104">
        <v>61</v>
      </c>
      <c r="C410" s="109">
        <v>13.925</v>
      </c>
      <c r="D410" s="109">
        <v>13.616</v>
      </c>
      <c r="E410" s="104">
        <v>390</v>
      </c>
      <c r="F410" s="109">
        <v>58.138</v>
      </c>
      <c r="G410" s="104">
        <v>3</v>
      </c>
      <c r="H410" s="109">
        <v>0.112</v>
      </c>
      <c r="I410" s="109">
        <v>1.908</v>
      </c>
      <c r="J410" s="104">
        <v>77</v>
      </c>
      <c r="K410" s="109">
        <v>2.776</v>
      </c>
      <c r="L410" s="104">
        <f t="shared" si="51"/>
        <v>64</v>
      </c>
      <c r="M410" s="104">
        <f t="shared" si="51"/>
        <v>14.037</v>
      </c>
      <c r="N410" s="104">
        <f t="shared" si="51"/>
        <v>15.524</v>
      </c>
      <c r="O410" s="104">
        <f t="shared" si="51"/>
        <v>467</v>
      </c>
      <c r="P410" s="104">
        <f t="shared" si="51"/>
        <v>60.914</v>
      </c>
    </row>
    <row r="411" spans="1:16" ht="15.75" customHeight="1">
      <c r="A411" s="55" t="s">
        <v>104</v>
      </c>
      <c r="B411" s="104">
        <v>794</v>
      </c>
      <c r="C411" s="109">
        <v>37.181</v>
      </c>
      <c r="D411" s="109">
        <v>20.143</v>
      </c>
      <c r="E411" s="104">
        <v>1266</v>
      </c>
      <c r="F411" s="109">
        <v>72.008</v>
      </c>
      <c r="G411" s="104">
        <v>43</v>
      </c>
      <c r="H411" s="109">
        <v>214.34</v>
      </c>
      <c r="I411" s="109">
        <v>205.006</v>
      </c>
      <c r="J411" s="104">
        <v>78</v>
      </c>
      <c r="K411" s="109">
        <v>25.136000000000003</v>
      </c>
      <c r="L411" s="104">
        <f t="shared" si="51"/>
        <v>837</v>
      </c>
      <c r="M411" s="104">
        <f t="shared" si="51"/>
        <v>251.52100000000002</v>
      </c>
      <c r="N411" s="104">
        <f t="shared" si="51"/>
        <v>225.149</v>
      </c>
      <c r="O411" s="104">
        <f t="shared" si="51"/>
        <v>1344</v>
      </c>
      <c r="P411" s="104">
        <f t="shared" si="51"/>
        <v>97.144</v>
      </c>
    </row>
    <row r="412" spans="1:16" ht="15.75" customHeight="1">
      <c r="A412" s="55" t="s">
        <v>108</v>
      </c>
      <c r="B412" s="104">
        <v>1325</v>
      </c>
      <c r="C412" s="109">
        <v>110.741</v>
      </c>
      <c r="D412" s="109">
        <v>103.931</v>
      </c>
      <c r="E412" s="104">
        <v>2643</v>
      </c>
      <c r="F412" s="109">
        <v>248.152</v>
      </c>
      <c r="G412" s="104">
        <v>1</v>
      </c>
      <c r="H412" s="109">
        <v>0.2</v>
      </c>
      <c r="I412" s="109">
        <v>3.406</v>
      </c>
      <c r="J412" s="104">
        <v>44</v>
      </c>
      <c r="K412" s="109">
        <v>1.382</v>
      </c>
      <c r="L412" s="104">
        <f t="shared" si="51"/>
        <v>1326</v>
      </c>
      <c r="M412" s="104">
        <f t="shared" si="51"/>
        <v>110.941</v>
      </c>
      <c r="N412" s="104">
        <f t="shared" si="51"/>
        <v>107.337</v>
      </c>
      <c r="O412" s="104">
        <f t="shared" si="51"/>
        <v>2687</v>
      </c>
      <c r="P412" s="104">
        <f t="shared" si="51"/>
        <v>249.534</v>
      </c>
    </row>
    <row r="413" spans="1:16" ht="15.75" customHeight="1" thickBot="1">
      <c r="A413" s="56" t="s">
        <v>176</v>
      </c>
      <c r="B413" s="104">
        <v>18</v>
      </c>
      <c r="C413" s="109">
        <v>5.084</v>
      </c>
      <c r="D413" s="109">
        <v>7.569</v>
      </c>
      <c r="E413" s="104">
        <v>170</v>
      </c>
      <c r="F413" s="109">
        <v>29.44</v>
      </c>
      <c r="G413" s="104">
        <v>0</v>
      </c>
      <c r="H413" s="109">
        <v>0</v>
      </c>
      <c r="I413" s="109">
        <v>0</v>
      </c>
      <c r="J413" s="104">
        <v>0</v>
      </c>
      <c r="K413" s="109">
        <v>0</v>
      </c>
      <c r="L413" s="104">
        <f t="shared" si="51"/>
        <v>18</v>
      </c>
      <c r="M413" s="104">
        <f t="shared" si="51"/>
        <v>5.084</v>
      </c>
      <c r="N413" s="104">
        <f t="shared" si="51"/>
        <v>7.569</v>
      </c>
      <c r="O413" s="104">
        <f t="shared" si="51"/>
        <v>170</v>
      </c>
      <c r="P413" s="104">
        <f t="shared" si="51"/>
        <v>29.44</v>
      </c>
    </row>
    <row r="414" spans="1:16" ht="15.75" customHeight="1" thickBot="1" thickTop="1">
      <c r="A414" s="70" t="s">
        <v>167</v>
      </c>
      <c r="B414" s="107">
        <f aca="true" t="shared" si="52" ref="B414:K414">SUM(B376:B413)</f>
        <v>13208</v>
      </c>
      <c r="C414" s="107">
        <f t="shared" si="52"/>
        <v>1376.027</v>
      </c>
      <c r="D414" s="107">
        <f t="shared" si="52"/>
        <v>1150.3380000000002</v>
      </c>
      <c r="E414" s="107">
        <f t="shared" si="52"/>
        <v>35509</v>
      </c>
      <c r="F414" s="107">
        <f t="shared" si="52"/>
        <v>3033.904</v>
      </c>
      <c r="G414" s="107">
        <f t="shared" si="52"/>
        <v>375</v>
      </c>
      <c r="H414" s="107">
        <f t="shared" si="52"/>
        <v>1617.0169999999998</v>
      </c>
      <c r="I414" s="107">
        <f t="shared" si="52"/>
        <v>1476.8519999999999</v>
      </c>
      <c r="J414" s="107">
        <f t="shared" si="52"/>
        <v>2689</v>
      </c>
      <c r="K414" s="107">
        <f t="shared" si="52"/>
        <v>549.1789999999999</v>
      </c>
      <c r="L414" s="107">
        <f t="shared" si="51"/>
        <v>13583</v>
      </c>
      <c r="M414" s="107">
        <f t="shared" si="51"/>
        <v>2993.044</v>
      </c>
      <c r="N414" s="107">
        <f t="shared" si="51"/>
        <v>2627.19</v>
      </c>
      <c r="O414" s="107">
        <f t="shared" si="51"/>
        <v>38198</v>
      </c>
      <c r="P414" s="107">
        <f t="shared" si="51"/>
        <v>3583.0829999999996</v>
      </c>
    </row>
    <row r="415" spans="1:16" ht="15.75" customHeight="1" thickBot="1">
      <c r="A415" s="70" t="s">
        <v>160</v>
      </c>
      <c r="B415" s="108">
        <v>992</v>
      </c>
      <c r="C415" s="103">
        <v>42.265</v>
      </c>
      <c r="D415" s="103">
        <v>49.172</v>
      </c>
      <c r="E415" s="108">
        <v>1677</v>
      </c>
      <c r="F415" s="103">
        <v>41.726</v>
      </c>
      <c r="G415" s="108">
        <v>0</v>
      </c>
      <c r="H415" s="103">
        <v>0</v>
      </c>
      <c r="I415" s="103">
        <v>0</v>
      </c>
      <c r="J415" s="108">
        <v>0</v>
      </c>
      <c r="K415" s="103">
        <v>0</v>
      </c>
      <c r="L415" s="108">
        <f>B415+G415</f>
        <v>992</v>
      </c>
      <c r="M415" s="103">
        <f t="shared" si="51"/>
        <v>42.265</v>
      </c>
      <c r="N415" s="103">
        <f t="shared" si="51"/>
        <v>49.172</v>
      </c>
      <c r="O415" s="108">
        <f t="shared" si="51"/>
        <v>1677</v>
      </c>
      <c r="P415" s="103">
        <f t="shared" si="51"/>
        <v>41.726</v>
      </c>
    </row>
    <row r="416" spans="1:16" ht="15.75" customHeight="1" thickBot="1">
      <c r="A416" s="70" t="s">
        <v>165</v>
      </c>
      <c r="B416" s="107">
        <f aca="true" t="shared" si="53" ref="B416:K416">B414+B415</f>
        <v>14200</v>
      </c>
      <c r="C416" s="113">
        <f t="shared" si="53"/>
        <v>1418.2920000000001</v>
      </c>
      <c r="D416" s="113">
        <f t="shared" si="53"/>
        <v>1199.5100000000002</v>
      </c>
      <c r="E416" s="107">
        <f t="shared" si="53"/>
        <v>37186</v>
      </c>
      <c r="F416" s="113">
        <f t="shared" si="53"/>
        <v>3075.63</v>
      </c>
      <c r="G416" s="107">
        <f t="shared" si="53"/>
        <v>375</v>
      </c>
      <c r="H416" s="113">
        <f t="shared" si="53"/>
        <v>1617.0169999999998</v>
      </c>
      <c r="I416" s="113">
        <f t="shared" si="53"/>
        <v>1476.8519999999999</v>
      </c>
      <c r="J416" s="107">
        <f t="shared" si="53"/>
        <v>2689</v>
      </c>
      <c r="K416" s="113">
        <f t="shared" si="53"/>
        <v>549.1789999999999</v>
      </c>
      <c r="L416" s="107">
        <f t="shared" si="51"/>
        <v>14575</v>
      </c>
      <c r="M416" s="113">
        <f t="shared" si="51"/>
        <v>3035.309</v>
      </c>
      <c r="N416" s="113">
        <f t="shared" si="51"/>
        <v>2676.362</v>
      </c>
      <c r="O416" s="107">
        <f t="shared" si="51"/>
        <v>39875</v>
      </c>
      <c r="P416" s="113">
        <f t="shared" si="51"/>
        <v>3624.809</v>
      </c>
    </row>
    <row r="417" spans="1:16" ht="15.75" customHeight="1">
      <c r="A417" s="53"/>
      <c r="B417" s="41"/>
      <c r="C417" s="36"/>
      <c r="D417" s="36"/>
      <c r="E417" s="36"/>
      <c r="F417" s="36"/>
      <c r="G417" s="41"/>
      <c r="H417" s="36"/>
      <c r="I417" s="36"/>
      <c r="J417" s="36"/>
      <c r="K417" s="36"/>
      <c r="L417" s="41"/>
      <c r="M417" s="36"/>
      <c r="N417" s="36"/>
      <c r="O417" s="36"/>
      <c r="P417" s="36"/>
    </row>
    <row r="418" spans="1:16" ht="15.75" customHeight="1">
      <c r="A418" s="53"/>
      <c r="B418" s="41"/>
      <c r="C418" s="36"/>
      <c r="D418" s="36"/>
      <c r="E418" s="36"/>
      <c r="F418" s="36"/>
      <c r="G418" s="41"/>
      <c r="H418" s="36"/>
      <c r="I418" s="36"/>
      <c r="J418" s="36"/>
      <c r="K418" s="36"/>
      <c r="L418" s="41"/>
      <c r="M418" s="36"/>
      <c r="N418" s="36"/>
      <c r="O418" s="36"/>
      <c r="P418" s="36"/>
    </row>
    <row r="419" spans="1:16" ht="15.75" customHeight="1">
      <c r="A419" s="53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</row>
    <row r="420" spans="1:16" ht="15.75" customHeight="1">
      <c r="A420" s="168" t="s">
        <v>135</v>
      </c>
      <c r="B420" s="168"/>
      <c r="C420" s="168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</row>
    <row r="421" spans="1:16" ht="15.75" customHeight="1">
      <c r="A421" s="169" t="s">
        <v>195</v>
      </c>
      <c r="B421" s="169"/>
      <c r="C421" s="169"/>
      <c r="D421" s="169"/>
      <c r="E421" s="169"/>
      <c r="F421" s="169"/>
      <c r="G421" s="169"/>
      <c r="H421" s="169"/>
      <c r="I421" s="169"/>
      <c r="J421" s="169"/>
      <c r="K421" s="169"/>
      <c r="L421" s="169"/>
      <c r="M421" s="169"/>
      <c r="N421" s="169"/>
      <c r="O421" s="169"/>
      <c r="P421" s="169"/>
    </row>
    <row r="422" spans="1:16" ht="15.75" customHeight="1">
      <c r="A422" s="5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</row>
    <row r="423" spans="1:16" ht="15.75" customHeight="1" thickBot="1">
      <c r="A423" s="53" t="s">
        <v>153</v>
      </c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</row>
    <row r="424" spans="1:16" ht="15.75" customHeight="1" thickBot="1">
      <c r="A424" s="160" t="s">
        <v>136</v>
      </c>
      <c r="B424" s="162" t="s">
        <v>4</v>
      </c>
      <c r="C424" s="163"/>
      <c r="D424" s="163"/>
      <c r="E424" s="163"/>
      <c r="F424" s="164"/>
      <c r="G424" s="162" t="s">
        <v>5</v>
      </c>
      <c r="H424" s="163"/>
      <c r="I424" s="163"/>
      <c r="J424" s="163"/>
      <c r="K424" s="164"/>
      <c r="L424" s="162" t="s">
        <v>6</v>
      </c>
      <c r="M424" s="163"/>
      <c r="N424" s="163"/>
      <c r="O424" s="163"/>
      <c r="P424" s="164"/>
    </row>
    <row r="425" spans="1:16" ht="15.75" customHeight="1" thickBot="1">
      <c r="A425" s="161"/>
      <c r="B425" s="165" t="s">
        <v>179</v>
      </c>
      <c r="C425" s="165"/>
      <c r="D425" s="73" t="s">
        <v>180</v>
      </c>
      <c r="E425" s="166" t="s">
        <v>181</v>
      </c>
      <c r="F425" s="167"/>
      <c r="G425" s="165" t="s">
        <v>179</v>
      </c>
      <c r="H425" s="165"/>
      <c r="I425" s="73" t="s">
        <v>180</v>
      </c>
      <c r="J425" s="166" t="s">
        <v>181</v>
      </c>
      <c r="K425" s="167"/>
      <c r="L425" s="165" t="s">
        <v>179</v>
      </c>
      <c r="M425" s="165"/>
      <c r="N425" s="73" t="s">
        <v>180</v>
      </c>
      <c r="O425" s="166" t="s">
        <v>181</v>
      </c>
      <c r="P425" s="167"/>
    </row>
    <row r="426" spans="1:16" ht="53.25" thickBot="1">
      <c r="A426" s="161"/>
      <c r="B426" s="76" t="s">
        <v>187</v>
      </c>
      <c r="C426" s="77" t="s">
        <v>188</v>
      </c>
      <c r="D426" s="77" t="s">
        <v>12</v>
      </c>
      <c r="E426" s="77" t="s">
        <v>178</v>
      </c>
      <c r="F426" s="77" t="s">
        <v>12</v>
      </c>
      <c r="G426" s="76" t="s">
        <v>187</v>
      </c>
      <c r="H426" s="77" t="s">
        <v>188</v>
      </c>
      <c r="I426" s="77" t="s">
        <v>12</v>
      </c>
      <c r="J426" s="77" t="s">
        <v>178</v>
      </c>
      <c r="K426" s="77" t="s">
        <v>12</v>
      </c>
      <c r="L426" s="76" t="s">
        <v>187</v>
      </c>
      <c r="M426" s="77" t="s">
        <v>188</v>
      </c>
      <c r="N426" s="77" t="s">
        <v>12</v>
      </c>
      <c r="O426" s="77" t="s">
        <v>178</v>
      </c>
      <c r="P426" s="78" t="s">
        <v>12</v>
      </c>
    </row>
    <row r="427" spans="1:16" ht="15.75" customHeight="1" thickBot="1">
      <c r="A427" s="161"/>
      <c r="B427" s="74">
        <v>1</v>
      </c>
      <c r="C427" s="75">
        <v>2</v>
      </c>
      <c r="D427" s="75">
        <v>3</v>
      </c>
      <c r="E427" s="75">
        <v>4</v>
      </c>
      <c r="F427" s="75">
        <v>5</v>
      </c>
      <c r="G427" s="74">
        <v>6</v>
      </c>
      <c r="H427" s="75">
        <v>7</v>
      </c>
      <c r="I427" s="75">
        <v>8</v>
      </c>
      <c r="J427" s="75">
        <v>9</v>
      </c>
      <c r="K427" s="75">
        <v>10</v>
      </c>
      <c r="L427" s="74" t="s">
        <v>189</v>
      </c>
      <c r="M427" s="75" t="s">
        <v>190</v>
      </c>
      <c r="N427" s="75" t="s">
        <v>191</v>
      </c>
      <c r="O427" s="75" t="s">
        <v>192</v>
      </c>
      <c r="P427" s="75" t="s">
        <v>193</v>
      </c>
    </row>
    <row r="428" spans="1:16" ht="15.75" customHeight="1">
      <c r="A428" s="57" t="s">
        <v>16</v>
      </c>
      <c r="B428" s="104">
        <v>0</v>
      </c>
      <c r="C428" s="109">
        <v>0</v>
      </c>
      <c r="D428" s="109">
        <v>0</v>
      </c>
      <c r="E428" s="104">
        <v>0</v>
      </c>
      <c r="F428" s="109">
        <v>0</v>
      </c>
      <c r="G428" s="104">
        <v>0</v>
      </c>
      <c r="H428" s="109">
        <v>0</v>
      </c>
      <c r="I428" s="109">
        <v>0</v>
      </c>
      <c r="J428" s="104">
        <v>0</v>
      </c>
      <c r="K428" s="109">
        <v>0</v>
      </c>
      <c r="L428" s="104">
        <f aca="true" t="shared" si="54" ref="L428:P462">B428+G428</f>
        <v>0</v>
      </c>
      <c r="M428" s="104">
        <f t="shared" si="54"/>
        <v>0</v>
      </c>
      <c r="N428" s="104">
        <f t="shared" si="54"/>
        <v>0</v>
      </c>
      <c r="O428" s="104">
        <f t="shared" si="54"/>
        <v>0</v>
      </c>
      <c r="P428" s="104">
        <f t="shared" si="54"/>
        <v>0</v>
      </c>
    </row>
    <row r="429" spans="1:16" ht="15.75" customHeight="1">
      <c r="A429" s="55" t="s">
        <v>20</v>
      </c>
      <c r="B429" s="104">
        <v>16</v>
      </c>
      <c r="C429" s="109">
        <v>4.69</v>
      </c>
      <c r="D429" s="109">
        <v>0.029</v>
      </c>
      <c r="E429" s="104">
        <v>18</v>
      </c>
      <c r="F429" s="109">
        <v>4.937</v>
      </c>
      <c r="G429" s="104">
        <v>0</v>
      </c>
      <c r="H429" s="109">
        <v>0</v>
      </c>
      <c r="I429" s="109">
        <v>0</v>
      </c>
      <c r="J429" s="104">
        <v>0</v>
      </c>
      <c r="K429" s="109">
        <v>0</v>
      </c>
      <c r="L429" s="104">
        <f t="shared" si="54"/>
        <v>16</v>
      </c>
      <c r="M429" s="104">
        <f t="shared" si="54"/>
        <v>4.69</v>
      </c>
      <c r="N429" s="104">
        <f t="shared" si="54"/>
        <v>0.029</v>
      </c>
      <c r="O429" s="104">
        <f t="shared" si="54"/>
        <v>18</v>
      </c>
      <c r="P429" s="104">
        <f t="shared" si="54"/>
        <v>4.937</v>
      </c>
    </row>
    <row r="430" spans="1:16" ht="15.75" customHeight="1">
      <c r="A430" s="55" t="s">
        <v>25</v>
      </c>
      <c r="B430" s="104">
        <v>0</v>
      </c>
      <c r="C430" s="109">
        <v>0</v>
      </c>
      <c r="D430" s="109">
        <v>0.024</v>
      </c>
      <c r="E430" s="104">
        <v>2</v>
      </c>
      <c r="F430" s="109">
        <v>0.053</v>
      </c>
      <c r="G430" s="104">
        <v>0</v>
      </c>
      <c r="H430" s="109">
        <v>0</v>
      </c>
      <c r="I430" s="109">
        <v>0</v>
      </c>
      <c r="J430" s="104">
        <v>0</v>
      </c>
      <c r="K430" s="109">
        <v>0</v>
      </c>
      <c r="L430" s="104">
        <f t="shared" si="54"/>
        <v>0</v>
      </c>
      <c r="M430" s="104">
        <f t="shared" si="54"/>
        <v>0</v>
      </c>
      <c r="N430" s="104">
        <f t="shared" si="54"/>
        <v>0.024</v>
      </c>
      <c r="O430" s="104">
        <f t="shared" si="54"/>
        <v>2</v>
      </c>
      <c r="P430" s="104">
        <f t="shared" si="54"/>
        <v>0.053</v>
      </c>
    </row>
    <row r="431" spans="1:16" ht="15.75" customHeight="1">
      <c r="A431" s="55" t="s">
        <v>30</v>
      </c>
      <c r="B431" s="104">
        <v>0</v>
      </c>
      <c r="C431" s="109">
        <v>0</v>
      </c>
      <c r="D431" s="109">
        <v>0</v>
      </c>
      <c r="E431" s="104">
        <v>0</v>
      </c>
      <c r="F431" s="109">
        <v>0</v>
      </c>
      <c r="G431" s="104">
        <v>0</v>
      </c>
      <c r="H431" s="109">
        <v>0</v>
      </c>
      <c r="I431" s="109">
        <v>0</v>
      </c>
      <c r="J431" s="104">
        <v>0</v>
      </c>
      <c r="K431" s="109">
        <v>0</v>
      </c>
      <c r="L431" s="104">
        <f t="shared" si="54"/>
        <v>0</v>
      </c>
      <c r="M431" s="104">
        <f t="shared" si="54"/>
        <v>0</v>
      </c>
      <c r="N431" s="104">
        <f t="shared" si="54"/>
        <v>0</v>
      </c>
      <c r="O431" s="104">
        <f t="shared" si="54"/>
        <v>0</v>
      </c>
      <c r="P431" s="104">
        <f t="shared" si="54"/>
        <v>0</v>
      </c>
    </row>
    <row r="432" spans="1:16" ht="15.75" customHeight="1">
      <c r="A432" s="55" t="s">
        <v>35</v>
      </c>
      <c r="B432" s="104">
        <v>0</v>
      </c>
      <c r="C432" s="109">
        <v>0</v>
      </c>
      <c r="D432" s="109">
        <v>0</v>
      </c>
      <c r="E432" s="104">
        <v>0</v>
      </c>
      <c r="F432" s="109">
        <v>0</v>
      </c>
      <c r="G432" s="104">
        <v>0</v>
      </c>
      <c r="H432" s="109">
        <v>0</v>
      </c>
      <c r="I432" s="109">
        <v>0</v>
      </c>
      <c r="J432" s="104">
        <v>0</v>
      </c>
      <c r="K432" s="109">
        <v>0</v>
      </c>
      <c r="L432" s="104">
        <f t="shared" si="54"/>
        <v>0</v>
      </c>
      <c r="M432" s="104">
        <f t="shared" si="54"/>
        <v>0</v>
      </c>
      <c r="N432" s="104">
        <f t="shared" si="54"/>
        <v>0</v>
      </c>
      <c r="O432" s="104">
        <f t="shared" si="54"/>
        <v>0</v>
      </c>
      <c r="P432" s="104">
        <f t="shared" si="54"/>
        <v>0</v>
      </c>
    </row>
    <row r="433" spans="1:16" ht="15.75" customHeight="1">
      <c r="A433" s="55" t="s">
        <v>40</v>
      </c>
      <c r="B433" s="104">
        <v>3</v>
      </c>
      <c r="C433" s="109">
        <v>3.798</v>
      </c>
      <c r="D433" s="109">
        <v>3.798</v>
      </c>
      <c r="E433" s="104">
        <v>0</v>
      </c>
      <c r="F433" s="109">
        <v>0</v>
      </c>
      <c r="G433" s="104">
        <v>0</v>
      </c>
      <c r="H433" s="109">
        <v>0</v>
      </c>
      <c r="I433" s="109">
        <v>0.076</v>
      </c>
      <c r="J433" s="104">
        <v>10</v>
      </c>
      <c r="K433" s="109">
        <v>0.168</v>
      </c>
      <c r="L433" s="104">
        <f t="shared" si="54"/>
        <v>3</v>
      </c>
      <c r="M433" s="104">
        <f t="shared" si="54"/>
        <v>3.798</v>
      </c>
      <c r="N433" s="104">
        <f t="shared" si="54"/>
        <v>3.874</v>
      </c>
      <c r="O433" s="104">
        <f t="shared" si="54"/>
        <v>10</v>
      </c>
      <c r="P433" s="104">
        <f t="shared" si="54"/>
        <v>0.168</v>
      </c>
    </row>
    <row r="434" spans="1:16" ht="15.75" customHeight="1">
      <c r="A434" s="55" t="s">
        <v>43</v>
      </c>
      <c r="B434" s="104">
        <v>0</v>
      </c>
      <c r="C434" s="109">
        <v>0</v>
      </c>
      <c r="D434" s="109">
        <v>0</v>
      </c>
      <c r="E434" s="104">
        <v>0</v>
      </c>
      <c r="F434" s="109">
        <v>0</v>
      </c>
      <c r="G434" s="104">
        <v>0</v>
      </c>
      <c r="H434" s="109">
        <v>0</v>
      </c>
      <c r="I434" s="109">
        <v>0</v>
      </c>
      <c r="J434" s="104">
        <v>0</v>
      </c>
      <c r="K434" s="109">
        <v>0</v>
      </c>
      <c r="L434" s="104">
        <f t="shared" si="54"/>
        <v>0</v>
      </c>
      <c r="M434" s="104">
        <f t="shared" si="54"/>
        <v>0</v>
      </c>
      <c r="N434" s="104">
        <f t="shared" si="54"/>
        <v>0</v>
      </c>
      <c r="O434" s="104">
        <f t="shared" si="54"/>
        <v>0</v>
      </c>
      <c r="P434" s="104">
        <f t="shared" si="54"/>
        <v>0</v>
      </c>
    </row>
    <row r="435" spans="1:16" ht="15.75" customHeight="1">
      <c r="A435" s="55" t="s">
        <v>47</v>
      </c>
      <c r="B435" s="104">
        <v>1</v>
      </c>
      <c r="C435" s="109">
        <v>0.3</v>
      </c>
      <c r="D435" s="109">
        <v>3.378</v>
      </c>
      <c r="E435" s="104">
        <v>73</v>
      </c>
      <c r="F435" s="109">
        <v>31.522</v>
      </c>
      <c r="G435" s="104">
        <v>1</v>
      </c>
      <c r="H435" s="109">
        <v>4.252</v>
      </c>
      <c r="I435" s="109">
        <v>4.101</v>
      </c>
      <c r="J435" s="104">
        <v>1</v>
      </c>
      <c r="K435" s="109">
        <v>0.151</v>
      </c>
      <c r="L435" s="104">
        <f t="shared" si="54"/>
        <v>2</v>
      </c>
      <c r="M435" s="104">
        <f t="shared" si="54"/>
        <v>4.552</v>
      </c>
      <c r="N435" s="104">
        <f t="shared" si="54"/>
        <v>7.479</v>
      </c>
      <c r="O435" s="104">
        <f t="shared" si="54"/>
        <v>74</v>
      </c>
      <c r="P435" s="104">
        <f t="shared" si="54"/>
        <v>31.673</v>
      </c>
    </row>
    <row r="436" spans="1:16" ht="15.75" customHeight="1">
      <c r="A436" s="55" t="s">
        <v>50</v>
      </c>
      <c r="B436" s="104">
        <v>0</v>
      </c>
      <c r="C436" s="109">
        <v>0</v>
      </c>
      <c r="D436" s="109">
        <v>0</v>
      </c>
      <c r="E436" s="104">
        <v>0</v>
      </c>
      <c r="F436" s="109">
        <v>0</v>
      </c>
      <c r="G436" s="104">
        <v>0</v>
      </c>
      <c r="H436" s="109">
        <v>0</v>
      </c>
      <c r="I436" s="109">
        <v>0</v>
      </c>
      <c r="J436" s="104">
        <v>0</v>
      </c>
      <c r="K436" s="109">
        <v>0</v>
      </c>
      <c r="L436" s="104">
        <f t="shared" si="54"/>
        <v>0</v>
      </c>
      <c r="M436" s="104">
        <f t="shared" si="54"/>
        <v>0</v>
      </c>
      <c r="N436" s="104">
        <f t="shared" si="54"/>
        <v>0</v>
      </c>
      <c r="O436" s="104">
        <f t="shared" si="54"/>
        <v>0</v>
      </c>
      <c r="P436" s="104">
        <f t="shared" si="54"/>
        <v>0</v>
      </c>
    </row>
    <row r="437" spans="1:16" ht="15.75" customHeight="1">
      <c r="A437" s="55" t="s">
        <v>54</v>
      </c>
      <c r="B437" s="104">
        <v>0</v>
      </c>
      <c r="C437" s="109">
        <v>0</v>
      </c>
      <c r="D437" s="109">
        <v>0</v>
      </c>
      <c r="E437" s="104">
        <v>0</v>
      </c>
      <c r="F437" s="109">
        <v>0</v>
      </c>
      <c r="G437" s="104">
        <v>0</v>
      </c>
      <c r="H437" s="109">
        <v>0</v>
      </c>
      <c r="I437" s="109">
        <v>0</v>
      </c>
      <c r="J437" s="104">
        <v>0</v>
      </c>
      <c r="K437" s="109">
        <v>0</v>
      </c>
      <c r="L437" s="104">
        <f t="shared" si="54"/>
        <v>0</v>
      </c>
      <c r="M437" s="104">
        <f t="shared" si="54"/>
        <v>0</v>
      </c>
      <c r="N437" s="104">
        <f t="shared" si="54"/>
        <v>0</v>
      </c>
      <c r="O437" s="104">
        <f t="shared" si="54"/>
        <v>0</v>
      </c>
      <c r="P437" s="104">
        <f t="shared" si="54"/>
        <v>0</v>
      </c>
    </row>
    <row r="438" spans="1:16" ht="15.75" customHeight="1">
      <c r="A438" s="55" t="s">
        <v>59</v>
      </c>
      <c r="B438" s="104">
        <v>0</v>
      </c>
      <c r="C438" s="109">
        <v>0</v>
      </c>
      <c r="D438" s="109">
        <v>0</v>
      </c>
      <c r="E438" s="104">
        <v>0</v>
      </c>
      <c r="F438" s="109">
        <v>0</v>
      </c>
      <c r="G438" s="104">
        <v>0</v>
      </c>
      <c r="H438" s="109">
        <v>0</v>
      </c>
      <c r="I438" s="109">
        <v>0</v>
      </c>
      <c r="J438" s="104">
        <v>0</v>
      </c>
      <c r="K438" s="109">
        <v>0</v>
      </c>
      <c r="L438" s="104">
        <f t="shared" si="54"/>
        <v>0</v>
      </c>
      <c r="M438" s="104">
        <f t="shared" si="54"/>
        <v>0</v>
      </c>
      <c r="N438" s="104">
        <f t="shared" si="54"/>
        <v>0</v>
      </c>
      <c r="O438" s="104">
        <f t="shared" si="54"/>
        <v>0</v>
      </c>
      <c r="P438" s="104">
        <f t="shared" si="54"/>
        <v>0</v>
      </c>
    </row>
    <row r="439" spans="1:16" ht="15.75" customHeight="1">
      <c r="A439" s="55" t="s">
        <v>64</v>
      </c>
      <c r="B439" s="104">
        <v>0</v>
      </c>
      <c r="C439" s="109">
        <v>0</v>
      </c>
      <c r="D439" s="109">
        <v>0</v>
      </c>
      <c r="E439" s="104">
        <v>0</v>
      </c>
      <c r="F439" s="109">
        <v>0</v>
      </c>
      <c r="G439" s="104">
        <v>0</v>
      </c>
      <c r="H439" s="109">
        <v>0</v>
      </c>
      <c r="I439" s="109">
        <v>0</v>
      </c>
      <c r="J439" s="104">
        <v>0</v>
      </c>
      <c r="K439" s="109">
        <v>0</v>
      </c>
      <c r="L439" s="104">
        <f t="shared" si="54"/>
        <v>0</v>
      </c>
      <c r="M439" s="104">
        <f t="shared" si="54"/>
        <v>0</v>
      </c>
      <c r="N439" s="104">
        <f t="shared" si="54"/>
        <v>0</v>
      </c>
      <c r="O439" s="104">
        <f t="shared" si="54"/>
        <v>0</v>
      </c>
      <c r="P439" s="104">
        <f t="shared" si="54"/>
        <v>0</v>
      </c>
    </row>
    <row r="440" spans="1:16" ht="15.75" customHeight="1">
      <c r="A440" s="55" t="s">
        <v>68</v>
      </c>
      <c r="B440" s="104">
        <v>0</v>
      </c>
      <c r="C440" s="109">
        <v>0</v>
      </c>
      <c r="D440" s="109">
        <v>0</v>
      </c>
      <c r="E440" s="104">
        <v>0</v>
      </c>
      <c r="F440" s="109">
        <v>0</v>
      </c>
      <c r="G440" s="104">
        <v>0</v>
      </c>
      <c r="H440" s="109">
        <v>0</v>
      </c>
      <c r="I440" s="109">
        <v>0</v>
      </c>
      <c r="J440" s="104">
        <v>0</v>
      </c>
      <c r="K440" s="109">
        <v>0</v>
      </c>
      <c r="L440" s="104">
        <f t="shared" si="54"/>
        <v>0</v>
      </c>
      <c r="M440" s="104">
        <f t="shared" si="54"/>
        <v>0</v>
      </c>
      <c r="N440" s="104">
        <f t="shared" si="54"/>
        <v>0</v>
      </c>
      <c r="O440" s="104">
        <f t="shared" si="54"/>
        <v>0</v>
      </c>
      <c r="P440" s="104">
        <f t="shared" si="54"/>
        <v>0</v>
      </c>
    </row>
    <row r="441" spans="1:16" ht="15.75" customHeight="1">
      <c r="A441" s="55" t="s">
        <v>73</v>
      </c>
      <c r="B441" s="104">
        <v>2</v>
      </c>
      <c r="C441" s="109">
        <v>0.96</v>
      </c>
      <c r="D441" s="109">
        <v>0.006</v>
      </c>
      <c r="E441" s="104">
        <v>2</v>
      </c>
      <c r="F441" s="109">
        <v>0.954</v>
      </c>
      <c r="G441" s="104">
        <v>0</v>
      </c>
      <c r="H441" s="109">
        <v>0</v>
      </c>
      <c r="I441" s="109">
        <v>0</v>
      </c>
      <c r="J441" s="104">
        <v>0</v>
      </c>
      <c r="K441" s="109">
        <v>0</v>
      </c>
      <c r="L441" s="104">
        <f t="shared" si="54"/>
        <v>2</v>
      </c>
      <c r="M441" s="104">
        <f t="shared" si="54"/>
        <v>0.96</v>
      </c>
      <c r="N441" s="104">
        <f t="shared" si="54"/>
        <v>0.006</v>
      </c>
      <c r="O441" s="104">
        <f t="shared" si="54"/>
        <v>2</v>
      </c>
      <c r="P441" s="104">
        <f t="shared" si="54"/>
        <v>0.954</v>
      </c>
    </row>
    <row r="442" spans="1:16" ht="15.75" customHeight="1">
      <c r="A442" s="55" t="s">
        <v>77</v>
      </c>
      <c r="B442" s="104">
        <v>3</v>
      </c>
      <c r="C442" s="109">
        <v>0.775</v>
      </c>
      <c r="D442" s="109">
        <v>0.139</v>
      </c>
      <c r="E442" s="104">
        <v>6</v>
      </c>
      <c r="F442" s="109">
        <v>1.265</v>
      </c>
      <c r="G442" s="104">
        <v>0</v>
      </c>
      <c r="H442" s="109">
        <v>0</v>
      </c>
      <c r="I442" s="109">
        <v>0.165</v>
      </c>
      <c r="J442" s="104">
        <v>0</v>
      </c>
      <c r="K442" s="109">
        <v>0</v>
      </c>
      <c r="L442" s="104">
        <f t="shared" si="54"/>
        <v>3</v>
      </c>
      <c r="M442" s="104">
        <f t="shared" si="54"/>
        <v>0.775</v>
      </c>
      <c r="N442" s="104">
        <f t="shared" si="54"/>
        <v>0.30400000000000005</v>
      </c>
      <c r="O442" s="104">
        <f t="shared" si="54"/>
        <v>6</v>
      </c>
      <c r="P442" s="104">
        <f t="shared" si="54"/>
        <v>1.265</v>
      </c>
    </row>
    <row r="443" spans="1:16" ht="15.75" customHeight="1">
      <c r="A443" s="55" t="s">
        <v>155</v>
      </c>
      <c r="B443" s="104">
        <v>3</v>
      </c>
      <c r="C443" s="109">
        <v>0.474</v>
      </c>
      <c r="D443" s="109">
        <v>0.48</v>
      </c>
      <c r="E443" s="104">
        <v>43</v>
      </c>
      <c r="F443" s="109">
        <v>5.43</v>
      </c>
      <c r="G443" s="104">
        <v>0</v>
      </c>
      <c r="H443" s="109">
        <v>0</v>
      </c>
      <c r="I443" s="109">
        <v>0</v>
      </c>
      <c r="J443" s="104">
        <v>0</v>
      </c>
      <c r="K443" s="109">
        <v>0</v>
      </c>
      <c r="L443" s="104">
        <f t="shared" si="54"/>
        <v>3</v>
      </c>
      <c r="M443" s="104">
        <f t="shared" si="54"/>
        <v>0.474</v>
      </c>
      <c r="N443" s="104">
        <f t="shared" si="54"/>
        <v>0.48</v>
      </c>
      <c r="O443" s="104">
        <f t="shared" si="54"/>
        <v>43</v>
      </c>
      <c r="P443" s="104">
        <f t="shared" si="54"/>
        <v>5.43</v>
      </c>
    </row>
    <row r="444" spans="1:16" ht="15.75" customHeight="1">
      <c r="A444" s="55" t="s">
        <v>82</v>
      </c>
      <c r="B444" s="104">
        <v>0</v>
      </c>
      <c r="C444" s="109">
        <v>0</v>
      </c>
      <c r="D444" s="109">
        <v>0</v>
      </c>
      <c r="E444" s="104">
        <v>0</v>
      </c>
      <c r="F444" s="109">
        <v>0</v>
      </c>
      <c r="G444" s="104">
        <v>0</v>
      </c>
      <c r="H444" s="109">
        <v>0</v>
      </c>
      <c r="I444" s="109">
        <v>0</v>
      </c>
      <c r="J444" s="104">
        <v>0</v>
      </c>
      <c r="K444" s="109">
        <v>0</v>
      </c>
      <c r="L444" s="104">
        <f t="shared" si="54"/>
        <v>0</v>
      </c>
      <c r="M444" s="104">
        <f t="shared" si="54"/>
        <v>0</v>
      </c>
      <c r="N444" s="104">
        <f t="shared" si="54"/>
        <v>0</v>
      </c>
      <c r="O444" s="104">
        <f t="shared" si="54"/>
        <v>0</v>
      </c>
      <c r="P444" s="104">
        <f t="shared" si="54"/>
        <v>0</v>
      </c>
    </row>
    <row r="445" spans="1:16" ht="15.75" customHeight="1">
      <c r="A445" s="55" t="s">
        <v>86</v>
      </c>
      <c r="B445" s="104">
        <v>0</v>
      </c>
      <c r="C445" s="109">
        <v>0</v>
      </c>
      <c r="D445" s="109">
        <v>0</v>
      </c>
      <c r="E445" s="104">
        <v>0</v>
      </c>
      <c r="F445" s="109">
        <v>0</v>
      </c>
      <c r="G445" s="104">
        <v>0</v>
      </c>
      <c r="H445" s="109">
        <v>0</v>
      </c>
      <c r="I445" s="109">
        <v>0</v>
      </c>
      <c r="J445" s="104">
        <v>0</v>
      </c>
      <c r="K445" s="109">
        <v>0</v>
      </c>
      <c r="L445" s="104">
        <f t="shared" si="54"/>
        <v>0</v>
      </c>
      <c r="M445" s="104">
        <f t="shared" si="54"/>
        <v>0</v>
      </c>
      <c r="N445" s="104">
        <f t="shared" si="54"/>
        <v>0</v>
      </c>
      <c r="O445" s="104">
        <f t="shared" si="54"/>
        <v>0</v>
      </c>
      <c r="P445" s="104">
        <f t="shared" si="54"/>
        <v>0</v>
      </c>
    </row>
    <row r="446" spans="1:16" ht="15.75" customHeight="1">
      <c r="A446" s="55" t="s">
        <v>90</v>
      </c>
      <c r="B446" s="104">
        <v>0</v>
      </c>
      <c r="C446" s="109">
        <v>0</v>
      </c>
      <c r="D446" s="109">
        <v>0</v>
      </c>
      <c r="E446" s="104">
        <v>0</v>
      </c>
      <c r="F446" s="109">
        <v>0</v>
      </c>
      <c r="G446" s="104">
        <v>0</v>
      </c>
      <c r="H446" s="109">
        <v>0</v>
      </c>
      <c r="I446" s="109">
        <v>0</v>
      </c>
      <c r="J446" s="104">
        <v>0</v>
      </c>
      <c r="K446" s="109">
        <v>0</v>
      </c>
      <c r="L446" s="104">
        <f t="shared" si="54"/>
        <v>0</v>
      </c>
      <c r="M446" s="104">
        <f t="shared" si="54"/>
        <v>0</v>
      </c>
      <c r="N446" s="104">
        <f t="shared" si="54"/>
        <v>0</v>
      </c>
      <c r="O446" s="104">
        <f t="shared" si="54"/>
        <v>0</v>
      </c>
      <c r="P446" s="104">
        <f t="shared" si="54"/>
        <v>0</v>
      </c>
    </row>
    <row r="447" spans="1:16" ht="15.75" customHeight="1">
      <c r="A447" s="55" t="s">
        <v>94</v>
      </c>
      <c r="B447" s="104">
        <v>522</v>
      </c>
      <c r="C447" s="109">
        <v>27.082</v>
      </c>
      <c r="D447" s="109">
        <v>5.939000000000001</v>
      </c>
      <c r="E447" s="104">
        <v>584</v>
      </c>
      <c r="F447" s="109">
        <v>30.825</v>
      </c>
      <c r="G447" s="104">
        <v>0</v>
      </c>
      <c r="H447" s="109">
        <v>0</v>
      </c>
      <c r="I447" s="109">
        <v>0</v>
      </c>
      <c r="J447" s="104">
        <v>0</v>
      </c>
      <c r="K447" s="109">
        <v>0</v>
      </c>
      <c r="L447" s="104">
        <f t="shared" si="54"/>
        <v>522</v>
      </c>
      <c r="M447" s="104">
        <f t="shared" si="54"/>
        <v>27.082</v>
      </c>
      <c r="N447" s="104">
        <f t="shared" si="54"/>
        <v>5.939000000000001</v>
      </c>
      <c r="O447" s="104">
        <f t="shared" si="54"/>
        <v>584</v>
      </c>
      <c r="P447" s="104">
        <f t="shared" si="54"/>
        <v>30.825</v>
      </c>
    </row>
    <row r="448" spans="1:16" ht="15.75" customHeight="1">
      <c r="A448" s="55" t="s">
        <v>97</v>
      </c>
      <c r="B448" s="104">
        <v>0</v>
      </c>
      <c r="C448" s="109">
        <v>0</v>
      </c>
      <c r="D448" s="109">
        <v>0</v>
      </c>
      <c r="E448" s="104">
        <v>0</v>
      </c>
      <c r="F448" s="109">
        <v>0</v>
      </c>
      <c r="G448" s="104">
        <v>0</v>
      </c>
      <c r="H448" s="109">
        <v>0</v>
      </c>
      <c r="I448" s="109">
        <v>0</v>
      </c>
      <c r="J448" s="104">
        <v>0</v>
      </c>
      <c r="K448" s="109">
        <v>0</v>
      </c>
      <c r="L448" s="104">
        <f t="shared" si="54"/>
        <v>0</v>
      </c>
      <c r="M448" s="104">
        <f t="shared" si="54"/>
        <v>0</v>
      </c>
      <c r="N448" s="104">
        <f t="shared" si="54"/>
        <v>0</v>
      </c>
      <c r="O448" s="104">
        <f t="shared" si="54"/>
        <v>0</v>
      </c>
      <c r="P448" s="104">
        <f t="shared" si="54"/>
        <v>0</v>
      </c>
    </row>
    <row r="449" spans="1:16" ht="15.75" customHeight="1">
      <c r="A449" s="55" t="s">
        <v>101</v>
      </c>
      <c r="B449" s="104">
        <v>0</v>
      </c>
      <c r="C449" s="109">
        <v>0</v>
      </c>
      <c r="D449" s="109">
        <v>0</v>
      </c>
      <c r="E449" s="104">
        <v>0</v>
      </c>
      <c r="F449" s="109">
        <v>0</v>
      </c>
      <c r="G449" s="104">
        <v>0</v>
      </c>
      <c r="H449" s="109">
        <v>0</v>
      </c>
      <c r="I449" s="109">
        <v>0</v>
      </c>
      <c r="J449" s="104">
        <v>0</v>
      </c>
      <c r="K449" s="109">
        <v>0</v>
      </c>
      <c r="L449" s="104">
        <f t="shared" si="54"/>
        <v>0</v>
      </c>
      <c r="M449" s="104">
        <f t="shared" si="54"/>
        <v>0</v>
      </c>
      <c r="N449" s="104">
        <f t="shared" si="54"/>
        <v>0</v>
      </c>
      <c r="O449" s="104">
        <f t="shared" si="54"/>
        <v>0</v>
      </c>
      <c r="P449" s="104">
        <f t="shared" si="54"/>
        <v>0</v>
      </c>
    </row>
    <row r="450" spans="1:16" ht="15.75" customHeight="1">
      <c r="A450" s="55" t="s">
        <v>105</v>
      </c>
      <c r="B450" s="104">
        <v>0</v>
      </c>
      <c r="C450" s="109">
        <v>0</v>
      </c>
      <c r="D450" s="109">
        <v>0</v>
      </c>
      <c r="E450" s="104">
        <v>5</v>
      </c>
      <c r="F450" s="109">
        <v>6.504</v>
      </c>
      <c r="G450" s="104">
        <v>0</v>
      </c>
      <c r="H450" s="109">
        <v>0</v>
      </c>
      <c r="I450" s="109">
        <v>0</v>
      </c>
      <c r="J450" s="104">
        <v>0</v>
      </c>
      <c r="K450" s="109">
        <v>0</v>
      </c>
      <c r="L450" s="104">
        <f t="shared" si="54"/>
        <v>0</v>
      </c>
      <c r="M450" s="104">
        <f t="shared" si="54"/>
        <v>0</v>
      </c>
      <c r="N450" s="104">
        <f t="shared" si="54"/>
        <v>0</v>
      </c>
      <c r="O450" s="104">
        <f t="shared" si="54"/>
        <v>5</v>
      </c>
      <c r="P450" s="104">
        <f t="shared" si="54"/>
        <v>6.504</v>
      </c>
    </row>
    <row r="451" spans="1:16" ht="15.75" customHeight="1">
      <c r="A451" s="55" t="s">
        <v>109</v>
      </c>
      <c r="B451" s="104">
        <v>0</v>
      </c>
      <c r="C451" s="109">
        <v>0</v>
      </c>
      <c r="D451" s="109">
        <v>0</v>
      </c>
      <c r="E451" s="104">
        <v>0</v>
      </c>
      <c r="F451" s="109">
        <v>0</v>
      </c>
      <c r="G451" s="104">
        <v>0</v>
      </c>
      <c r="H451" s="109">
        <v>0</v>
      </c>
      <c r="I451" s="109">
        <v>0</v>
      </c>
      <c r="J451" s="104">
        <v>0</v>
      </c>
      <c r="K451" s="109">
        <v>0</v>
      </c>
      <c r="L451" s="104">
        <f t="shared" si="54"/>
        <v>0</v>
      </c>
      <c r="M451" s="104">
        <f t="shared" si="54"/>
        <v>0</v>
      </c>
      <c r="N451" s="104">
        <f t="shared" si="54"/>
        <v>0</v>
      </c>
      <c r="O451" s="104">
        <f t="shared" si="54"/>
        <v>0</v>
      </c>
      <c r="P451" s="104">
        <f t="shared" si="54"/>
        <v>0</v>
      </c>
    </row>
    <row r="452" spans="1:16" ht="15.75" customHeight="1">
      <c r="A452" s="55" t="s">
        <v>168</v>
      </c>
      <c r="B452" s="104">
        <v>0</v>
      </c>
      <c r="C452" s="109">
        <v>0</v>
      </c>
      <c r="D452" s="109">
        <v>0</v>
      </c>
      <c r="E452" s="104">
        <v>0</v>
      </c>
      <c r="F452" s="109">
        <v>0</v>
      </c>
      <c r="G452" s="104">
        <v>0</v>
      </c>
      <c r="H452" s="109">
        <v>0</v>
      </c>
      <c r="I452" s="109">
        <v>0</v>
      </c>
      <c r="J452" s="104">
        <v>0</v>
      </c>
      <c r="K452" s="109">
        <v>0</v>
      </c>
      <c r="L452" s="104">
        <f t="shared" si="54"/>
        <v>0</v>
      </c>
      <c r="M452" s="104">
        <f t="shared" si="54"/>
        <v>0</v>
      </c>
      <c r="N452" s="104">
        <f t="shared" si="54"/>
        <v>0</v>
      </c>
      <c r="O452" s="104">
        <f t="shared" si="54"/>
        <v>0</v>
      </c>
      <c r="P452" s="104">
        <f t="shared" si="54"/>
        <v>0</v>
      </c>
    </row>
    <row r="453" spans="1:16" ht="15.75" customHeight="1">
      <c r="A453" s="55" t="s">
        <v>112</v>
      </c>
      <c r="B453" s="104">
        <v>31</v>
      </c>
      <c r="C453" s="109">
        <v>28.18</v>
      </c>
      <c r="D453" s="109">
        <v>27.581</v>
      </c>
      <c r="E453" s="104">
        <v>12</v>
      </c>
      <c r="F453" s="109">
        <v>3.8369999999999997</v>
      </c>
      <c r="G453" s="104">
        <v>0</v>
      </c>
      <c r="H453" s="109">
        <v>0</v>
      </c>
      <c r="I453" s="109">
        <v>0</v>
      </c>
      <c r="J453" s="104">
        <v>1</v>
      </c>
      <c r="K453" s="109">
        <v>0.332</v>
      </c>
      <c r="L453" s="104">
        <f t="shared" si="54"/>
        <v>31</v>
      </c>
      <c r="M453" s="104">
        <f t="shared" si="54"/>
        <v>28.18</v>
      </c>
      <c r="N453" s="104">
        <f t="shared" si="54"/>
        <v>27.581</v>
      </c>
      <c r="O453" s="104">
        <f t="shared" si="54"/>
        <v>13</v>
      </c>
      <c r="P453" s="104">
        <f t="shared" si="54"/>
        <v>4.169</v>
      </c>
    </row>
    <row r="454" spans="1:16" ht="15.75" customHeight="1">
      <c r="A454" s="55" t="s">
        <v>115</v>
      </c>
      <c r="B454" s="104">
        <v>0</v>
      </c>
      <c r="C454" s="109">
        <v>0</v>
      </c>
      <c r="D454" s="109">
        <v>0</v>
      </c>
      <c r="E454" s="104">
        <v>0</v>
      </c>
      <c r="F454" s="109">
        <v>0</v>
      </c>
      <c r="G454" s="104">
        <v>0</v>
      </c>
      <c r="H454" s="109">
        <v>0</v>
      </c>
      <c r="I454" s="109">
        <v>0</v>
      </c>
      <c r="J454" s="104">
        <v>0</v>
      </c>
      <c r="K454" s="109">
        <v>0</v>
      </c>
      <c r="L454" s="104">
        <f t="shared" si="54"/>
        <v>0</v>
      </c>
      <c r="M454" s="104">
        <f t="shared" si="54"/>
        <v>0</v>
      </c>
      <c r="N454" s="104">
        <f t="shared" si="54"/>
        <v>0</v>
      </c>
      <c r="O454" s="104">
        <f t="shared" si="54"/>
        <v>0</v>
      </c>
      <c r="P454" s="104">
        <f t="shared" si="54"/>
        <v>0</v>
      </c>
    </row>
    <row r="455" spans="1:16" ht="15.75" customHeight="1">
      <c r="A455" s="55" t="s">
        <v>118</v>
      </c>
      <c r="B455" s="104">
        <v>1</v>
      </c>
      <c r="C455" s="109">
        <v>0.162</v>
      </c>
      <c r="D455" s="109">
        <v>0.184</v>
      </c>
      <c r="E455" s="104">
        <v>17</v>
      </c>
      <c r="F455" s="109">
        <v>2.8289999999999997</v>
      </c>
      <c r="G455" s="104">
        <v>0</v>
      </c>
      <c r="H455" s="109">
        <v>0</v>
      </c>
      <c r="I455" s="109">
        <v>0</v>
      </c>
      <c r="J455" s="104">
        <v>0</v>
      </c>
      <c r="K455" s="109">
        <v>0</v>
      </c>
      <c r="L455" s="104">
        <f t="shared" si="54"/>
        <v>1</v>
      </c>
      <c r="M455" s="104">
        <f t="shared" si="54"/>
        <v>0.162</v>
      </c>
      <c r="N455" s="104">
        <f t="shared" si="54"/>
        <v>0.184</v>
      </c>
      <c r="O455" s="104">
        <f t="shared" si="54"/>
        <v>17</v>
      </c>
      <c r="P455" s="104">
        <f t="shared" si="54"/>
        <v>2.8289999999999997</v>
      </c>
    </row>
    <row r="456" spans="1:16" ht="15.75" customHeight="1">
      <c r="A456" s="55" t="s">
        <v>156</v>
      </c>
      <c r="B456" s="104">
        <v>0</v>
      </c>
      <c r="C456" s="109">
        <v>0</v>
      </c>
      <c r="D456" s="109">
        <v>0.108</v>
      </c>
      <c r="E456" s="104">
        <v>5</v>
      </c>
      <c r="F456" s="109">
        <v>0.556</v>
      </c>
      <c r="G456" s="104">
        <v>0</v>
      </c>
      <c r="H456" s="109">
        <v>0</v>
      </c>
      <c r="I456" s="109">
        <v>0</v>
      </c>
      <c r="J456" s="104">
        <v>0</v>
      </c>
      <c r="K456" s="109">
        <v>0</v>
      </c>
      <c r="L456" s="104">
        <f t="shared" si="54"/>
        <v>0</v>
      </c>
      <c r="M456" s="104">
        <f t="shared" si="54"/>
        <v>0</v>
      </c>
      <c r="N456" s="104">
        <f t="shared" si="54"/>
        <v>0.108</v>
      </c>
      <c r="O456" s="104">
        <f t="shared" si="54"/>
        <v>5</v>
      </c>
      <c r="P456" s="104">
        <f t="shared" si="54"/>
        <v>0.556</v>
      </c>
    </row>
    <row r="457" spans="1:16" ht="15.75" customHeight="1">
      <c r="A457" s="55" t="s">
        <v>121</v>
      </c>
      <c r="B457" s="104">
        <v>0</v>
      </c>
      <c r="C457" s="109">
        <v>0</v>
      </c>
      <c r="D457" s="109">
        <v>0</v>
      </c>
      <c r="E457" s="104">
        <v>0</v>
      </c>
      <c r="F457" s="109">
        <v>0</v>
      </c>
      <c r="G457" s="104">
        <v>0</v>
      </c>
      <c r="H457" s="109">
        <v>0</v>
      </c>
      <c r="I457" s="109">
        <v>0</v>
      </c>
      <c r="J457" s="104">
        <v>0</v>
      </c>
      <c r="K457" s="109">
        <v>0</v>
      </c>
      <c r="L457" s="104">
        <f t="shared" si="54"/>
        <v>0</v>
      </c>
      <c r="M457" s="104">
        <f t="shared" si="54"/>
        <v>0</v>
      </c>
      <c r="N457" s="104">
        <f t="shared" si="54"/>
        <v>0</v>
      </c>
      <c r="O457" s="104">
        <f t="shared" si="54"/>
        <v>0</v>
      </c>
      <c r="P457" s="104">
        <f t="shared" si="54"/>
        <v>0</v>
      </c>
    </row>
    <row r="458" spans="1:16" ht="15.75" customHeight="1">
      <c r="A458" s="55" t="s">
        <v>124</v>
      </c>
      <c r="B458" s="104">
        <v>0</v>
      </c>
      <c r="C458" s="109">
        <v>0</v>
      </c>
      <c r="D458" s="109">
        <v>0.383</v>
      </c>
      <c r="E458" s="104">
        <v>5</v>
      </c>
      <c r="F458" s="109">
        <v>0.39</v>
      </c>
      <c r="G458" s="104">
        <v>0</v>
      </c>
      <c r="H458" s="109">
        <v>0</v>
      </c>
      <c r="I458" s="109">
        <v>0</v>
      </c>
      <c r="J458" s="104">
        <v>0</v>
      </c>
      <c r="K458" s="109">
        <v>0</v>
      </c>
      <c r="L458" s="104">
        <f t="shared" si="54"/>
        <v>0</v>
      </c>
      <c r="M458" s="104">
        <f t="shared" si="54"/>
        <v>0</v>
      </c>
      <c r="N458" s="104">
        <f t="shared" si="54"/>
        <v>0.383</v>
      </c>
      <c r="O458" s="104">
        <f t="shared" si="54"/>
        <v>5</v>
      </c>
      <c r="P458" s="104">
        <f t="shared" si="54"/>
        <v>0.39</v>
      </c>
    </row>
    <row r="459" spans="1:16" ht="15.75" customHeight="1" thickBot="1">
      <c r="A459" s="55" t="s">
        <v>127</v>
      </c>
      <c r="B459" s="104">
        <v>0</v>
      </c>
      <c r="C459" s="109">
        <v>0</v>
      </c>
      <c r="D459" s="109">
        <v>0</v>
      </c>
      <c r="E459" s="104">
        <v>0</v>
      </c>
      <c r="F459" s="109">
        <v>0</v>
      </c>
      <c r="G459" s="104">
        <v>0</v>
      </c>
      <c r="H459" s="109">
        <v>0</v>
      </c>
      <c r="I459" s="109">
        <v>0</v>
      </c>
      <c r="J459" s="104">
        <v>0</v>
      </c>
      <c r="K459" s="109">
        <v>0</v>
      </c>
      <c r="L459" s="104">
        <f t="shared" si="54"/>
        <v>0</v>
      </c>
      <c r="M459" s="104">
        <f t="shared" si="54"/>
        <v>0</v>
      </c>
      <c r="N459" s="104">
        <f t="shared" si="54"/>
        <v>0</v>
      </c>
      <c r="O459" s="104">
        <f t="shared" si="54"/>
        <v>0</v>
      </c>
      <c r="P459" s="104">
        <f t="shared" si="54"/>
        <v>0</v>
      </c>
    </row>
    <row r="460" spans="1:16" ht="15.75" customHeight="1" thickBot="1">
      <c r="A460" s="70" t="s">
        <v>3</v>
      </c>
      <c r="B460" s="107">
        <f aca="true" t="shared" si="55" ref="B460:K460">SUM(B428:B459)</f>
        <v>582</v>
      </c>
      <c r="C460" s="113">
        <f t="shared" si="55"/>
        <v>66.421</v>
      </c>
      <c r="D460" s="113">
        <f t="shared" si="55"/>
        <v>42.049</v>
      </c>
      <c r="E460" s="107">
        <f t="shared" si="55"/>
        <v>772</v>
      </c>
      <c r="F460" s="113">
        <f t="shared" si="55"/>
        <v>89.102</v>
      </c>
      <c r="G460" s="107">
        <f t="shared" si="55"/>
        <v>1</v>
      </c>
      <c r="H460" s="113">
        <f t="shared" si="55"/>
        <v>4.252</v>
      </c>
      <c r="I460" s="113">
        <f t="shared" si="55"/>
        <v>4.342</v>
      </c>
      <c r="J460" s="107">
        <f t="shared" si="55"/>
        <v>12</v>
      </c>
      <c r="K460" s="113">
        <f t="shared" si="55"/>
        <v>0.651</v>
      </c>
      <c r="L460" s="107">
        <f t="shared" si="54"/>
        <v>583</v>
      </c>
      <c r="M460" s="113">
        <f t="shared" si="54"/>
        <v>70.673</v>
      </c>
      <c r="N460" s="113">
        <f t="shared" si="54"/>
        <v>46.391</v>
      </c>
      <c r="O460" s="107">
        <f t="shared" si="54"/>
        <v>784</v>
      </c>
      <c r="P460" s="113">
        <f t="shared" si="54"/>
        <v>89.753</v>
      </c>
    </row>
    <row r="461" spans="1:16" ht="15.75" customHeight="1" thickBot="1">
      <c r="A461" s="70" t="s">
        <v>160</v>
      </c>
      <c r="B461" s="108">
        <v>138</v>
      </c>
      <c r="C461" s="103">
        <v>3.9</v>
      </c>
      <c r="D461" s="103">
        <v>4.12</v>
      </c>
      <c r="E461" s="108">
        <v>249</v>
      </c>
      <c r="F461" s="103">
        <v>4.294</v>
      </c>
      <c r="G461" s="108">
        <v>0</v>
      </c>
      <c r="H461" s="103">
        <v>0</v>
      </c>
      <c r="I461" s="103">
        <v>0</v>
      </c>
      <c r="J461" s="108">
        <v>0</v>
      </c>
      <c r="K461" s="103">
        <v>0</v>
      </c>
      <c r="L461" s="108">
        <f t="shared" si="54"/>
        <v>138</v>
      </c>
      <c r="M461" s="103">
        <f t="shared" si="54"/>
        <v>3.9</v>
      </c>
      <c r="N461" s="103">
        <f t="shared" si="54"/>
        <v>4.12</v>
      </c>
      <c r="O461" s="108">
        <f t="shared" si="54"/>
        <v>249</v>
      </c>
      <c r="P461" s="103">
        <f t="shared" si="54"/>
        <v>4.294</v>
      </c>
    </row>
    <row r="462" spans="1:16" ht="15.75" customHeight="1" thickBot="1">
      <c r="A462" s="70" t="s">
        <v>164</v>
      </c>
      <c r="B462" s="107">
        <f>B460+B461</f>
        <v>720</v>
      </c>
      <c r="C462" s="113">
        <f aca="true" t="shared" si="56" ref="C462:K462">C460+C461</f>
        <v>70.32100000000001</v>
      </c>
      <c r="D462" s="113">
        <f t="shared" si="56"/>
        <v>46.169</v>
      </c>
      <c r="E462" s="107">
        <f t="shared" si="56"/>
        <v>1021</v>
      </c>
      <c r="F462" s="113">
        <f t="shared" si="56"/>
        <v>93.396</v>
      </c>
      <c r="G462" s="107">
        <f t="shared" si="56"/>
        <v>1</v>
      </c>
      <c r="H462" s="113">
        <f t="shared" si="56"/>
        <v>4.252</v>
      </c>
      <c r="I462" s="113">
        <f t="shared" si="56"/>
        <v>4.342</v>
      </c>
      <c r="J462" s="107">
        <f t="shared" si="56"/>
        <v>12</v>
      </c>
      <c r="K462" s="113">
        <f t="shared" si="56"/>
        <v>0.651</v>
      </c>
      <c r="L462" s="107">
        <f t="shared" si="54"/>
        <v>721</v>
      </c>
      <c r="M462" s="113">
        <f t="shared" si="54"/>
        <v>74.57300000000001</v>
      </c>
      <c r="N462" s="113">
        <f t="shared" si="54"/>
        <v>50.510999999999996</v>
      </c>
      <c r="O462" s="107">
        <f t="shared" si="54"/>
        <v>1033</v>
      </c>
      <c r="P462" s="113">
        <f t="shared" si="54"/>
        <v>94.047</v>
      </c>
    </row>
    <row r="463" spans="1:16" ht="15.75" customHeight="1">
      <c r="A463" s="53"/>
      <c r="B463" s="41"/>
      <c r="C463" s="36"/>
      <c r="D463" s="36"/>
      <c r="E463" s="36"/>
      <c r="F463" s="36"/>
      <c r="G463" s="41"/>
      <c r="H463" s="36"/>
      <c r="I463" s="36"/>
      <c r="J463" s="36"/>
      <c r="K463" s="36"/>
      <c r="L463" s="41"/>
      <c r="M463" s="36"/>
      <c r="N463" s="36"/>
      <c r="O463" s="36"/>
      <c r="P463" s="36"/>
    </row>
    <row r="464" spans="1:16" ht="15.75" customHeight="1">
      <c r="A464" s="53"/>
      <c r="B464" s="41"/>
      <c r="C464" s="36"/>
      <c r="D464" s="36"/>
      <c r="E464" s="36"/>
      <c r="F464" s="36"/>
      <c r="G464" s="41"/>
      <c r="H464" s="36"/>
      <c r="I464" s="36"/>
      <c r="J464" s="36"/>
      <c r="K464" s="36"/>
      <c r="L464" s="41"/>
      <c r="M464" s="36"/>
      <c r="N464" s="36"/>
      <c r="O464" s="36"/>
      <c r="P464" s="36"/>
    </row>
    <row r="465" spans="1:16" ht="15.75" customHeight="1">
      <c r="A465" s="53"/>
      <c r="B465" s="41"/>
      <c r="C465" s="36"/>
      <c r="D465" s="36"/>
      <c r="E465" s="36"/>
      <c r="F465" s="36"/>
      <c r="G465" s="41"/>
      <c r="H465" s="36"/>
      <c r="I465" s="36"/>
      <c r="J465" s="36"/>
      <c r="K465" s="36"/>
      <c r="L465" s="41"/>
      <c r="M465" s="36"/>
      <c r="N465" s="36"/>
      <c r="O465" s="36"/>
      <c r="P465" s="36"/>
    </row>
    <row r="466" spans="1:16" ht="15.75" customHeight="1">
      <c r="A466" s="53"/>
      <c r="B466" s="41"/>
      <c r="C466" s="36"/>
      <c r="D466" s="36"/>
      <c r="E466" s="36"/>
      <c r="F466" s="36"/>
      <c r="G466" s="41"/>
      <c r="H466" s="36"/>
      <c r="I466" s="36"/>
      <c r="J466" s="36"/>
      <c r="K466" s="36"/>
      <c r="L466" s="41"/>
      <c r="M466" s="36"/>
      <c r="N466" s="36"/>
      <c r="O466" s="36"/>
      <c r="P466" s="36"/>
    </row>
    <row r="467" spans="1:16" ht="15.75" customHeight="1">
      <c r="A467" s="53"/>
      <c r="B467" s="41"/>
      <c r="C467" s="36"/>
      <c r="D467" s="36"/>
      <c r="E467" s="36"/>
      <c r="F467" s="36"/>
      <c r="G467" s="41"/>
      <c r="H467" s="36"/>
      <c r="I467" s="36"/>
      <c r="J467" s="36"/>
      <c r="K467" s="36"/>
      <c r="L467" s="41"/>
      <c r="M467" s="36"/>
      <c r="N467" s="36"/>
      <c r="O467" s="36"/>
      <c r="P467" s="36"/>
    </row>
    <row r="468" spans="1:16" ht="15.75" customHeight="1">
      <c r="A468" s="53"/>
      <c r="B468" s="41"/>
      <c r="C468" s="36"/>
      <c r="D468" s="36"/>
      <c r="E468" s="36"/>
      <c r="F468" s="36"/>
      <c r="G468" s="41"/>
      <c r="H468" s="36"/>
      <c r="I468" s="36"/>
      <c r="J468" s="36"/>
      <c r="K468" s="36"/>
      <c r="L468" s="41"/>
      <c r="M468" s="36"/>
      <c r="N468" s="36"/>
      <c r="O468" s="36"/>
      <c r="P468" s="36"/>
    </row>
    <row r="469" spans="1:16" ht="15.75" customHeight="1">
      <c r="A469" s="53"/>
      <c r="B469" s="41"/>
      <c r="C469" s="36"/>
      <c r="D469" s="36"/>
      <c r="E469" s="36"/>
      <c r="F469" s="36"/>
      <c r="G469" s="41"/>
      <c r="H469" s="36"/>
      <c r="I469" s="36"/>
      <c r="J469" s="36"/>
      <c r="K469" s="36"/>
      <c r="L469" s="41"/>
      <c r="M469" s="36"/>
      <c r="N469" s="36"/>
      <c r="O469" s="36"/>
      <c r="P469" s="36"/>
    </row>
    <row r="470" spans="1:16" ht="15.75" customHeight="1">
      <c r="A470" s="53"/>
      <c r="B470" s="41"/>
      <c r="C470" s="36"/>
      <c r="D470" s="36"/>
      <c r="E470" s="36"/>
      <c r="F470" s="36"/>
      <c r="G470" s="41"/>
      <c r="H470" s="36"/>
      <c r="I470" s="36"/>
      <c r="J470" s="36"/>
      <c r="K470" s="36"/>
      <c r="L470" s="41"/>
      <c r="M470" s="36"/>
      <c r="N470" s="36"/>
      <c r="O470" s="36"/>
      <c r="P470" s="36"/>
    </row>
    <row r="471" spans="1:16" ht="15.75" customHeight="1">
      <c r="A471" s="53"/>
      <c r="B471" s="41"/>
      <c r="C471" s="36"/>
      <c r="D471" s="36"/>
      <c r="E471" s="36"/>
      <c r="F471" s="36"/>
      <c r="G471" s="41"/>
      <c r="H471" s="36"/>
      <c r="I471" s="36"/>
      <c r="J471" s="36"/>
      <c r="K471" s="36"/>
      <c r="L471" s="41"/>
      <c r="M471" s="36"/>
      <c r="N471" s="36"/>
      <c r="O471" s="36"/>
      <c r="P471" s="36"/>
    </row>
    <row r="472" spans="1:16" ht="15.75" customHeight="1">
      <c r="A472" s="168" t="s">
        <v>135</v>
      </c>
      <c r="B472" s="168"/>
      <c r="C472" s="168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</row>
    <row r="473" spans="1:16" ht="15.75" customHeight="1">
      <c r="A473" s="169" t="s">
        <v>195</v>
      </c>
      <c r="B473" s="169"/>
      <c r="C473" s="169"/>
      <c r="D473" s="169"/>
      <c r="E473" s="169"/>
      <c r="F473" s="169"/>
      <c r="G473" s="169"/>
      <c r="H473" s="169"/>
      <c r="I473" s="169"/>
      <c r="J473" s="169"/>
      <c r="K473" s="169"/>
      <c r="L473" s="169"/>
      <c r="M473" s="169"/>
      <c r="N473" s="169"/>
      <c r="O473" s="169"/>
      <c r="P473" s="169"/>
    </row>
    <row r="474" spans="1:16" ht="15.75" customHeight="1">
      <c r="A474" s="5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</row>
    <row r="475" spans="1:16" ht="15.75" customHeight="1">
      <c r="A475" s="53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1:16" ht="15.75" customHeight="1" thickBot="1">
      <c r="A476" s="53" t="s">
        <v>10</v>
      </c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1:16" ht="15.75" customHeight="1" thickBot="1">
      <c r="A477" s="160" t="s">
        <v>136</v>
      </c>
      <c r="B477" s="162" t="s">
        <v>4</v>
      </c>
      <c r="C477" s="163"/>
      <c r="D477" s="163"/>
      <c r="E477" s="163"/>
      <c r="F477" s="164"/>
      <c r="G477" s="162" t="s">
        <v>5</v>
      </c>
      <c r="H477" s="163"/>
      <c r="I477" s="163"/>
      <c r="J477" s="163"/>
      <c r="K477" s="164"/>
      <c r="L477" s="162" t="s">
        <v>6</v>
      </c>
      <c r="M477" s="163"/>
      <c r="N477" s="163"/>
      <c r="O477" s="163"/>
      <c r="P477" s="164"/>
    </row>
    <row r="478" spans="1:16" ht="15.75" customHeight="1" thickBot="1">
      <c r="A478" s="161"/>
      <c r="B478" s="165" t="s">
        <v>179</v>
      </c>
      <c r="C478" s="165"/>
      <c r="D478" s="73" t="s">
        <v>180</v>
      </c>
      <c r="E478" s="166" t="s">
        <v>181</v>
      </c>
      <c r="F478" s="167"/>
      <c r="G478" s="165" t="s">
        <v>179</v>
      </c>
      <c r="H478" s="165"/>
      <c r="I478" s="73" t="s">
        <v>180</v>
      </c>
      <c r="J478" s="166" t="s">
        <v>181</v>
      </c>
      <c r="K478" s="167"/>
      <c r="L478" s="165" t="s">
        <v>179</v>
      </c>
      <c r="M478" s="165"/>
      <c r="N478" s="73" t="s">
        <v>180</v>
      </c>
      <c r="O478" s="166" t="s">
        <v>181</v>
      </c>
      <c r="P478" s="167"/>
    </row>
    <row r="479" spans="1:16" ht="53.25" thickBot="1">
      <c r="A479" s="161"/>
      <c r="B479" s="76" t="s">
        <v>187</v>
      </c>
      <c r="C479" s="77" t="s">
        <v>188</v>
      </c>
      <c r="D479" s="77" t="s">
        <v>12</v>
      </c>
      <c r="E479" s="77" t="s">
        <v>178</v>
      </c>
      <c r="F479" s="77" t="s">
        <v>12</v>
      </c>
      <c r="G479" s="76" t="s">
        <v>187</v>
      </c>
      <c r="H479" s="77" t="s">
        <v>188</v>
      </c>
      <c r="I479" s="77" t="s">
        <v>12</v>
      </c>
      <c r="J479" s="77" t="s">
        <v>178</v>
      </c>
      <c r="K479" s="77" t="s">
        <v>12</v>
      </c>
      <c r="L479" s="76" t="s">
        <v>187</v>
      </c>
      <c r="M479" s="77" t="s">
        <v>188</v>
      </c>
      <c r="N479" s="77" t="s">
        <v>12</v>
      </c>
      <c r="O479" s="77" t="s">
        <v>178</v>
      </c>
      <c r="P479" s="78" t="s">
        <v>12</v>
      </c>
    </row>
    <row r="480" spans="1:16" ht="15.75" customHeight="1" thickBot="1">
      <c r="A480" s="161"/>
      <c r="B480" s="74">
        <v>1</v>
      </c>
      <c r="C480" s="75">
        <v>2</v>
      </c>
      <c r="D480" s="75">
        <v>3</v>
      </c>
      <c r="E480" s="75">
        <v>4</v>
      </c>
      <c r="F480" s="75">
        <v>5</v>
      </c>
      <c r="G480" s="74">
        <v>6</v>
      </c>
      <c r="H480" s="75">
        <v>7</v>
      </c>
      <c r="I480" s="75">
        <v>8</v>
      </c>
      <c r="J480" s="75">
        <v>9</v>
      </c>
      <c r="K480" s="75">
        <v>10</v>
      </c>
      <c r="L480" s="74" t="s">
        <v>189</v>
      </c>
      <c r="M480" s="75" t="s">
        <v>190</v>
      </c>
      <c r="N480" s="75" t="s">
        <v>191</v>
      </c>
      <c r="O480" s="75" t="s">
        <v>192</v>
      </c>
      <c r="P480" s="75" t="s">
        <v>193</v>
      </c>
    </row>
    <row r="481" spans="1:16" ht="15.75" customHeight="1">
      <c r="A481" s="54" t="s">
        <v>17</v>
      </c>
      <c r="B481" s="42">
        <v>485</v>
      </c>
      <c r="C481" s="45">
        <v>20.77</v>
      </c>
      <c r="D481" s="45">
        <v>25.894</v>
      </c>
      <c r="E481" s="45">
        <v>1582</v>
      </c>
      <c r="F481" s="46">
        <v>49.189</v>
      </c>
      <c r="G481" s="42">
        <v>0</v>
      </c>
      <c r="H481" s="45">
        <v>0</v>
      </c>
      <c r="I481" s="45">
        <v>0.559</v>
      </c>
      <c r="J481" s="45">
        <v>15</v>
      </c>
      <c r="K481" s="46">
        <v>1.98</v>
      </c>
      <c r="L481" s="104">
        <f aca="true" t="shared" si="57" ref="L481:P492">B481+G481</f>
        <v>485</v>
      </c>
      <c r="M481" s="104">
        <f t="shared" si="57"/>
        <v>20.77</v>
      </c>
      <c r="N481" s="104">
        <f t="shared" si="57"/>
        <v>26.453</v>
      </c>
      <c r="O481" s="104">
        <f t="shared" si="57"/>
        <v>1597</v>
      </c>
      <c r="P481" s="104">
        <f t="shared" si="57"/>
        <v>51.169</v>
      </c>
    </row>
    <row r="482" spans="1:16" ht="15.75" customHeight="1">
      <c r="A482" s="55" t="s">
        <v>21</v>
      </c>
      <c r="B482" s="31">
        <v>51</v>
      </c>
      <c r="C482" s="38">
        <v>6.695</v>
      </c>
      <c r="D482" s="38">
        <v>6.409000000000001</v>
      </c>
      <c r="E482" s="38">
        <v>208</v>
      </c>
      <c r="F482" s="43">
        <v>24.083</v>
      </c>
      <c r="G482" s="31">
        <v>0</v>
      </c>
      <c r="H482" s="38">
        <v>0</v>
      </c>
      <c r="I482" s="38">
        <v>0.764</v>
      </c>
      <c r="J482" s="38">
        <v>46</v>
      </c>
      <c r="K482" s="43">
        <v>2.559</v>
      </c>
      <c r="L482" s="104">
        <f t="shared" si="57"/>
        <v>51</v>
      </c>
      <c r="M482" s="104">
        <f t="shared" si="57"/>
        <v>6.695</v>
      </c>
      <c r="N482" s="104">
        <f t="shared" si="57"/>
        <v>7.173000000000001</v>
      </c>
      <c r="O482" s="104">
        <f t="shared" si="57"/>
        <v>254</v>
      </c>
      <c r="P482" s="104">
        <f t="shared" si="57"/>
        <v>26.642</v>
      </c>
    </row>
    <row r="483" spans="1:16" ht="15.75" customHeight="1">
      <c r="A483" s="55" t="s">
        <v>151</v>
      </c>
      <c r="B483" s="31">
        <v>66</v>
      </c>
      <c r="C483" s="38">
        <v>7.936</v>
      </c>
      <c r="D483" s="38">
        <v>5.734</v>
      </c>
      <c r="E483" s="38">
        <v>356</v>
      </c>
      <c r="F483" s="43">
        <v>32.062</v>
      </c>
      <c r="G483" s="31">
        <v>4</v>
      </c>
      <c r="H483" s="38">
        <v>0.4</v>
      </c>
      <c r="I483" s="38">
        <v>0.349</v>
      </c>
      <c r="J483" s="38">
        <v>37</v>
      </c>
      <c r="K483" s="43">
        <v>4.483</v>
      </c>
      <c r="L483" s="104">
        <f t="shared" si="57"/>
        <v>70</v>
      </c>
      <c r="M483" s="104">
        <f t="shared" si="57"/>
        <v>8.336</v>
      </c>
      <c r="N483" s="104">
        <f t="shared" si="57"/>
        <v>6.083</v>
      </c>
      <c r="O483" s="104">
        <f t="shared" si="57"/>
        <v>393</v>
      </c>
      <c r="P483" s="104">
        <f t="shared" si="57"/>
        <v>36.544999999999995</v>
      </c>
    </row>
    <row r="484" spans="1:16" ht="15.75" customHeight="1">
      <c r="A484" s="55" t="s">
        <v>152</v>
      </c>
      <c r="B484" s="31">
        <v>68</v>
      </c>
      <c r="C484" s="38">
        <v>7.101</v>
      </c>
      <c r="D484" s="38">
        <v>4.007</v>
      </c>
      <c r="E484" s="38">
        <v>268</v>
      </c>
      <c r="F484" s="43">
        <v>23.285</v>
      </c>
      <c r="G484" s="31">
        <v>0</v>
      </c>
      <c r="H484" s="38">
        <v>0</v>
      </c>
      <c r="I484" s="38">
        <v>0.557</v>
      </c>
      <c r="J484" s="38">
        <v>7</v>
      </c>
      <c r="K484" s="43">
        <v>0.336</v>
      </c>
      <c r="L484" s="104">
        <f t="shared" si="57"/>
        <v>68</v>
      </c>
      <c r="M484" s="104">
        <f t="shared" si="57"/>
        <v>7.101</v>
      </c>
      <c r="N484" s="104">
        <f t="shared" si="57"/>
        <v>4.564</v>
      </c>
      <c r="O484" s="104">
        <f t="shared" si="57"/>
        <v>275</v>
      </c>
      <c r="P484" s="104">
        <f t="shared" si="57"/>
        <v>23.621</v>
      </c>
    </row>
    <row r="485" spans="1:16" ht="15.75" customHeight="1">
      <c r="A485" s="55" t="s">
        <v>26</v>
      </c>
      <c r="B485" s="31">
        <v>179</v>
      </c>
      <c r="C485" s="38">
        <v>10.238</v>
      </c>
      <c r="D485" s="38">
        <v>11.478000000000002</v>
      </c>
      <c r="E485" s="38">
        <v>968</v>
      </c>
      <c r="F485" s="43">
        <v>48.476</v>
      </c>
      <c r="G485" s="31">
        <v>5</v>
      </c>
      <c r="H485" s="38">
        <v>0.72</v>
      </c>
      <c r="I485" s="38">
        <v>2.445</v>
      </c>
      <c r="J485" s="38">
        <v>89</v>
      </c>
      <c r="K485" s="43">
        <v>16.326</v>
      </c>
      <c r="L485" s="104">
        <f t="shared" si="57"/>
        <v>184</v>
      </c>
      <c r="M485" s="104">
        <f t="shared" si="57"/>
        <v>10.958</v>
      </c>
      <c r="N485" s="104">
        <f t="shared" si="57"/>
        <v>13.923000000000002</v>
      </c>
      <c r="O485" s="104">
        <f t="shared" si="57"/>
        <v>1057</v>
      </c>
      <c r="P485" s="104">
        <f t="shared" si="57"/>
        <v>64.80199999999999</v>
      </c>
    </row>
    <row r="486" spans="1:16" ht="15.75" customHeight="1">
      <c r="A486" s="55" t="s">
        <v>31</v>
      </c>
      <c r="B486" s="31">
        <v>270</v>
      </c>
      <c r="C486" s="38">
        <v>37.15599999999999</v>
      </c>
      <c r="D486" s="38">
        <v>30.246000000000002</v>
      </c>
      <c r="E486" s="38">
        <v>852</v>
      </c>
      <c r="F486" s="43">
        <v>98.70400000000001</v>
      </c>
      <c r="G486" s="31">
        <v>0</v>
      </c>
      <c r="H486" s="38">
        <v>0</v>
      </c>
      <c r="I486" s="38">
        <v>4.594</v>
      </c>
      <c r="J486" s="38">
        <v>382</v>
      </c>
      <c r="K486" s="43">
        <v>15.85</v>
      </c>
      <c r="L486" s="104">
        <f t="shared" si="57"/>
        <v>270</v>
      </c>
      <c r="M486" s="104">
        <f t="shared" si="57"/>
        <v>37.15599999999999</v>
      </c>
      <c r="N486" s="104">
        <f t="shared" si="57"/>
        <v>34.84</v>
      </c>
      <c r="O486" s="104">
        <f t="shared" si="57"/>
        <v>1234</v>
      </c>
      <c r="P486" s="104">
        <f t="shared" si="57"/>
        <v>114.554</v>
      </c>
    </row>
    <row r="487" spans="1:16" ht="15.75" customHeight="1">
      <c r="A487" s="55" t="s">
        <v>36</v>
      </c>
      <c r="B487" s="31">
        <v>2463</v>
      </c>
      <c r="C487" s="38">
        <v>179.472</v>
      </c>
      <c r="D487" s="38">
        <v>143.96</v>
      </c>
      <c r="E487" s="38">
        <v>5464</v>
      </c>
      <c r="F487" s="43">
        <v>270.77</v>
      </c>
      <c r="G487" s="31">
        <v>20</v>
      </c>
      <c r="H487" s="38">
        <v>4.908</v>
      </c>
      <c r="I487" s="38">
        <v>2.944</v>
      </c>
      <c r="J487" s="38">
        <v>157</v>
      </c>
      <c r="K487" s="43">
        <v>42.121</v>
      </c>
      <c r="L487" s="104">
        <f t="shared" si="57"/>
        <v>2483</v>
      </c>
      <c r="M487" s="104">
        <f t="shared" si="57"/>
        <v>184.38</v>
      </c>
      <c r="N487" s="104">
        <f t="shared" si="57"/>
        <v>146.904</v>
      </c>
      <c r="O487" s="104">
        <f t="shared" si="57"/>
        <v>5621</v>
      </c>
      <c r="P487" s="104">
        <f t="shared" si="57"/>
        <v>312.89099999999996</v>
      </c>
    </row>
    <row r="488" spans="1:16" ht="15.75" customHeight="1">
      <c r="A488" s="55" t="s">
        <v>41</v>
      </c>
      <c r="B488" s="31">
        <v>0</v>
      </c>
      <c r="C488" s="38">
        <v>0</v>
      </c>
      <c r="D488" s="38">
        <v>0</v>
      </c>
      <c r="E488" s="38">
        <v>0</v>
      </c>
      <c r="F488" s="43">
        <v>0</v>
      </c>
      <c r="G488" s="31">
        <v>0</v>
      </c>
      <c r="H488" s="38">
        <v>0</v>
      </c>
      <c r="I488" s="38">
        <v>0</v>
      </c>
      <c r="J488" s="38">
        <v>0</v>
      </c>
      <c r="K488" s="43">
        <v>0</v>
      </c>
      <c r="L488" s="104">
        <f t="shared" si="57"/>
        <v>0</v>
      </c>
      <c r="M488" s="104">
        <f t="shared" si="57"/>
        <v>0</v>
      </c>
      <c r="N488" s="104">
        <f t="shared" si="57"/>
        <v>0</v>
      </c>
      <c r="O488" s="104">
        <f t="shared" si="57"/>
        <v>0</v>
      </c>
      <c r="P488" s="104">
        <f t="shared" si="57"/>
        <v>0</v>
      </c>
    </row>
    <row r="489" spans="1:16" ht="15.75" customHeight="1">
      <c r="A489" s="55" t="s">
        <v>44</v>
      </c>
      <c r="B489" s="31">
        <v>188</v>
      </c>
      <c r="C489" s="38">
        <v>13.551</v>
      </c>
      <c r="D489" s="38">
        <v>23.641</v>
      </c>
      <c r="E489" s="38">
        <v>1183</v>
      </c>
      <c r="F489" s="43">
        <v>76.072</v>
      </c>
      <c r="G489" s="31">
        <v>1</v>
      </c>
      <c r="H489" s="38">
        <v>0.06</v>
      </c>
      <c r="I489" s="38">
        <v>4.205</v>
      </c>
      <c r="J489" s="38">
        <v>145</v>
      </c>
      <c r="K489" s="43">
        <v>9.288</v>
      </c>
      <c r="L489" s="104">
        <f t="shared" si="57"/>
        <v>189</v>
      </c>
      <c r="M489" s="104">
        <f t="shared" si="57"/>
        <v>13.611</v>
      </c>
      <c r="N489" s="104">
        <f t="shared" si="57"/>
        <v>27.845999999999997</v>
      </c>
      <c r="O489" s="104">
        <f t="shared" si="57"/>
        <v>1328</v>
      </c>
      <c r="P489" s="104">
        <f t="shared" si="57"/>
        <v>85.36</v>
      </c>
    </row>
    <row r="490" spans="1:16" ht="15.75" customHeight="1" thickBot="1">
      <c r="A490" s="56" t="s">
        <v>48</v>
      </c>
      <c r="B490" s="33">
        <v>30</v>
      </c>
      <c r="C490" s="39">
        <v>2.767</v>
      </c>
      <c r="D490" s="39">
        <v>3.098</v>
      </c>
      <c r="E490" s="39">
        <v>242</v>
      </c>
      <c r="F490" s="44">
        <v>16.312</v>
      </c>
      <c r="G490" s="33">
        <v>5</v>
      </c>
      <c r="H490" s="39">
        <v>1.65</v>
      </c>
      <c r="I490" s="39">
        <v>1.3</v>
      </c>
      <c r="J490" s="39">
        <v>45</v>
      </c>
      <c r="K490" s="44">
        <v>8.768</v>
      </c>
      <c r="L490" s="116">
        <f t="shared" si="57"/>
        <v>35</v>
      </c>
      <c r="M490" s="116">
        <f t="shared" si="57"/>
        <v>4.417</v>
      </c>
      <c r="N490" s="116">
        <f t="shared" si="57"/>
        <v>4.398</v>
      </c>
      <c r="O490" s="116">
        <f t="shared" si="57"/>
        <v>287</v>
      </c>
      <c r="P490" s="116">
        <f t="shared" si="57"/>
        <v>25.080000000000002</v>
      </c>
    </row>
    <row r="491" spans="1:16" ht="15.75" customHeight="1" thickBot="1" thickTop="1">
      <c r="A491" s="70" t="s">
        <v>3</v>
      </c>
      <c r="B491" s="107">
        <f aca="true" t="shared" si="58" ref="B491:K491">SUM(B481:B490)</f>
        <v>3800</v>
      </c>
      <c r="C491" s="107">
        <f t="shared" si="58"/>
        <v>285.686</v>
      </c>
      <c r="D491" s="107">
        <f t="shared" si="58"/>
        <v>254.467</v>
      </c>
      <c r="E491" s="107">
        <f t="shared" si="58"/>
        <v>11123</v>
      </c>
      <c r="F491" s="107">
        <f t="shared" si="58"/>
        <v>638.953</v>
      </c>
      <c r="G491" s="107">
        <f t="shared" si="58"/>
        <v>35</v>
      </c>
      <c r="H491" s="107">
        <f t="shared" si="58"/>
        <v>7.7379999999999995</v>
      </c>
      <c r="I491" s="107">
        <f t="shared" si="58"/>
        <v>17.717000000000002</v>
      </c>
      <c r="J491" s="107">
        <f t="shared" si="58"/>
        <v>923</v>
      </c>
      <c r="K491" s="107">
        <f t="shared" si="58"/>
        <v>101.711</v>
      </c>
      <c r="L491" s="107">
        <f t="shared" si="57"/>
        <v>3835</v>
      </c>
      <c r="M491" s="107">
        <f t="shared" si="57"/>
        <v>293.424</v>
      </c>
      <c r="N491" s="107">
        <f t="shared" si="57"/>
        <v>272.184</v>
      </c>
      <c r="O491" s="107">
        <f t="shared" si="57"/>
        <v>12046</v>
      </c>
      <c r="P491" s="107">
        <f t="shared" si="57"/>
        <v>740.664</v>
      </c>
    </row>
    <row r="492" spans="1:16" ht="15.75" customHeight="1" thickBot="1">
      <c r="A492" s="70" t="s">
        <v>160</v>
      </c>
      <c r="B492" s="108">
        <v>9268</v>
      </c>
      <c r="C492" s="103">
        <v>334.048</v>
      </c>
      <c r="D492" s="103">
        <v>240.305</v>
      </c>
      <c r="E492" s="108">
        <v>17616</v>
      </c>
      <c r="F492" s="103">
        <v>350.284</v>
      </c>
      <c r="G492" s="108">
        <v>0</v>
      </c>
      <c r="H492" s="103">
        <v>0</v>
      </c>
      <c r="I492" s="103">
        <v>0</v>
      </c>
      <c r="J492" s="108">
        <v>0</v>
      </c>
      <c r="K492" s="103">
        <v>0</v>
      </c>
      <c r="L492" s="108">
        <f t="shared" si="57"/>
        <v>9268</v>
      </c>
      <c r="M492" s="103">
        <f t="shared" si="57"/>
        <v>334.048</v>
      </c>
      <c r="N492" s="103">
        <f t="shared" si="57"/>
        <v>240.305</v>
      </c>
      <c r="O492" s="108">
        <f t="shared" si="57"/>
        <v>17616</v>
      </c>
      <c r="P492" s="103">
        <f t="shared" si="57"/>
        <v>350.284</v>
      </c>
    </row>
    <row r="493" spans="1:16" ht="15.75" customHeight="1" thickBot="1">
      <c r="A493" s="70" t="s">
        <v>163</v>
      </c>
      <c r="B493" s="107">
        <f>B491+B492</f>
        <v>13068</v>
      </c>
      <c r="C493" s="113">
        <f aca="true" t="shared" si="59" ref="C493:P493">C491+C492</f>
        <v>619.7339999999999</v>
      </c>
      <c r="D493" s="113">
        <f t="shared" si="59"/>
        <v>494.77200000000005</v>
      </c>
      <c r="E493" s="107">
        <f t="shared" si="59"/>
        <v>28739</v>
      </c>
      <c r="F493" s="113">
        <f t="shared" si="59"/>
        <v>989.237</v>
      </c>
      <c r="G493" s="107">
        <f t="shared" si="59"/>
        <v>35</v>
      </c>
      <c r="H493" s="113">
        <f t="shared" si="59"/>
        <v>7.7379999999999995</v>
      </c>
      <c r="I493" s="113">
        <f t="shared" si="59"/>
        <v>17.717000000000002</v>
      </c>
      <c r="J493" s="107">
        <f t="shared" si="59"/>
        <v>923</v>
      </c>
      <c r="K493" s="113">
        <f t="shared" si="59"/>
        <v>101.711</v>
      </c>
      <c r="L493" s="107">
        <f t="shared" si="59"/>
        <v>13103</v>
      </c>
      <c r="M493" s="113">
        <f t="shared" si="59"/>
        <v>627.472</v>
      </c>
      <c r="N493" s="113">
        <f t="shared" si="59"/>
        <v>512.489</v>
      </c>
      <c r="O493" s="107">
        <f t="shared" si="59"/>
        <v>29662</v>
      </c>
      <c r="P493" s="113">
        <f t="shared" si="59"/>
        <v>1090.9479999999999</v>
      </c>
    </row>
    <row r="494" spans="1:16" ht="15.75" customHeight="1">
      <c r="A494" s="53"/>
      <c r="B494" s="41"/>
      <c r="C494" s="36"/>
      <c r="D494" s="36"/>
      <c r="E494" s="36"/>
      <c r="F494" s="36"/>
      <c r="G494" s="41"/>
      <c r="H494" s="36"/>
      <c r="I494" s="36"/>
      <c r="J494" s="36"/>
      <c r="K494" s="36"/>
      <c r="L494" s="41"/>
      <c r="M494" s="36"/>
      <c r="N494" s="36"/>
      <c r="O494" s="36"/>
      <c r="P494" s="36"/>
    </row>
    <row r="495" spans="1:16" ht="15.75" customHeight="1">
      <c r="A495" s="53"/>
      <c r="B495" s="34"/>
      <c r="C495" s="35"/>
      <c r="D495" s="35"/>
      <c r="E495" s="35"/>
      <c r="F495" s="35"/>
      <c r="G495" s="34"/>
      <c r="H495" s="35"/>
      <c r="I495" s="35"/>
      <c r="J495" s="35"/>
      <c r="K495" s="35"/>
      <c r="L495" s="34"/>
      <c r="M495" s="35"/>
      <c r="N495" s="35"/>
      <c r="O495" s="35"/>
      <c r="P495" s="35"/>
    </row>
    <row r="496" spans="1:16" ht="15.75" customHeight="1">
      <c r="A496" s="168" t="s">
        <v>135</v>
      </c>
      <c r="B496" s="168"/>
      <c r="C496" s="168"/>
      <c r="D496" s="168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</row>
    <row r="497" spans="1:16" ht="15.75" customHeight="1">
      <c r="A497" s="169" t="s">
        <v>195</v>
      </c>
      <c r="B497" s="169"/>
      <c r="C497" s="169"/>
      <c r="D497" s="169"/>
      <c r="E497" s="169"/>
      <c r="F497" s="169"/>
      <c r="G497" s="169"/>
      <c r="H497" s="169"/>
      <c r="I497" s="169"/>
      <c r="J497" s="169"/>
      <c r="K497" s="169"/>
      <c r="L497" s="169"/>
      <c r="M497" s="169"/>
      <c r="N497" s="169"/>
      <c r="O497" s="169"/>
      <c r="P497" s="169"/>
    </row>
    <row r="498" spans="1:16" ht="15.75" customHeight="1">
      <c r="A498" s="5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</row>
    <row r="499" spans="1:16" ht="15.75" customHeight="1">
      <c r="A499" s="53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</row>
    <row r="500" spans="1:16" ht="15.75" customHeight="1" thickBot="1">
      <c r="A500" s="58" t="s">
        <v>146</v>
      </c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</row>
    <row r="501" spans="1:16" ht="15.75" customHeight="1" thickBot="1">
      <c r="A501" s="160" t="s">
        <v>136</v>
      </c>
      <c r="B501" s="162" t="s">
        <v>4</v>
      </c>
      <c r="C501" s="163"/>
      <c r="D501" s="163"/>
      <c r="E501" s="163"/>
      <c r="F501" s="164"/>
      <c r="G501" s="162" t="s">
        <v>5</v>
      </c>
      <c r="H501" s="163"/>
      <c r="I501" s="163"/>
      <c r="J501" s="163"/>
      <c r="K501" s="164"/>
      <c r="L501" s="162" t="s">
        <v>6</v>
      </c>
      <c r="M501" s="163"/>
      <c r="N501" s="163"/>
      <c r="O501" s="163"/>
      <c r="P501" s="164"/>
    </row>
    <row r="502" spans="1:16" ht="15.75" customHeight="1" thickBot="1">
      <c r="A502" s="161"/>
      <c r="B502" s="165" t="s">
        <v>179</v>
      </c>
      <c r="C502" s="165"/>
      <c r="D502" s="73" t="s">
        <v>180</v>
      </c>
      <c r="E502" s="166" t="s">
        <v>181</v>
      </c>
      <c r="F502" s="167"/>
      <c r="G502" s="165" t="s">
        <v>179</v>
      </c>
      <c r="H502" s="165"/>
      <c r="I502" s="73" t="s">
        <v>180</v>
      </c>
      <c r="J502" s="166" t="s">
        <v>181</v>
      </c>
      <c r="K502" s="167"/>
      <c r="L502" s="165" t="s">
        <v>179</v>
      </c>
      <c r="M502" s="165"/>
      <c r="N502" s="73" t="s">
        <v>180</v>
      </c>
      <c r="O502" s="166" t="s">
        <v>181</v>
      </c>
      <c r="P502" s="167"/>
    </row>
    <row r="503" spans="1:16" ht="53.25" thickBot="1">
      <c r="A503" s="161"/>
      <c r="B503" s="76" t="s">
        <v>187</v>
      </c>
      <c r="C503" s="77" t="s">
        <v>188</v>
      </c>
      <c r="D503" s="77" t="s">
        <v>12</v>
      </c>
      <c r="E503" s="77" t="s">
        <v>178</v>
      </c>
      <c r="F503" s="77" t="s">
        <v>12</v>
      </c>
      <c r="G503" s="76" t="s">
        <v>187</v>
      </c>
      <c r="H503" s="77" t="s">
        <v>188</v>
      </c>
      <c r="I503" s="77" t="s">
        <v>12</v>
      </c>
      <c r="J503" s="77" t="s">
        <v>178</v>
      </c>
      <c r="K503" s="77" t="s">
        <v>12</v>
      </c>
      <c r="L503" s="76" t="s">
        <v>187</v>
      </c>
      <c r="M503" s="77" t="s">
        <v>188</v>
      </c>
      <c r="N503" s="77" t="s">
        <v>12</v>
      </c>
      <c r="O503" s="77" t="s">
        <v>178</v>
      </c>
      <c r="P503" s="78" t="s">
        <v>12</v>
      </c>
    </row>
    <row r="504" spans="1:16" ht="15.75" customHeight="1" thickBot="1">
      <c r="A504" s="161"/>
      <c r="B504" s="74">
        <v>1</v>
      </c>
      <c r="C504" s="75">
        <v>2</v>
      </c>
      <c r="D504" s="75">
        <v>3</v>
      </c>
      <c r="E504" s="75">
        <v>4</v>
      </c>
      <c r="F504" s="75">
        <v>5</v>
      </c>
      <c r="G504" s="74">
        <v>6</v>
      </c>
      <c r="H504" s="75">
        <v>7</v>
      </c>
      <c r="I504" s="75">
        <v>8</v>
      </c>
      <c r="J504" s="75">
        <v>9</v>
      </c>
      <c r="K504" s="75">
        <v>10</v>
      </c>
      <c r="L504" s="74" t="s">
        <v>189</v>
      </c>
      <c r="M504" s="75" t="s">
        <v>190</v>
      </c>
      <c r="N504" s="75" t="s">
        <v>191</v>
      </c>
      <c r="O504" s="75" t="s">
        <v>192</v>
      </c>
      <c r="P504" s="75" t="s">
        <v>193</v>
      </c>
    </row>
    <row r="505" spans="1:16" ht="15.75" customHeight="1">
      <c r="A505" s="59" t="s">
        <v>55</v>
      </c>
      <c r="B505" s="42">
        <v>14</v>
      </c>
      <c r="C505" s="45">
        <v>0.986</v>
      </c>
      <c r="D505" s="40">
        <v>1.7870000000000001</v>
      </c>
      <c r="E505" s="151">
        <v>219</v>
      </c>
      <c r="F505" s="45">
        <v>11.758</v>
      </c>
      <c r="G505" s="42">
        <v>12</v>
      </c>
      <c r="H505" s="45">
        <v>1.478</v>
      </c>
      <c r="I505" s="40">
        <v>1.404</v>
      </c>
      <c r="J505" s="151">
        <v>107</v>
      </c>
      <c r="K505" s="45">
        <v>12.399</v>
      </c>
      <c r="L505" s="104">
        <f aca="true" t="shared" si="60" ref="L505:P516">B505+G505</f>
        <v>26</v>
      </c>
      <c r="M505" s="155">
        <f t="shared" si="60"/>
        <v>2.464</v>
      </c>
      <c r="N505" s="155">
        <f t="shared" si="60"/>
        <v>3.191</v>
      </c>
      <c r="O505" s="104">
        <f t="shared" si="60"/>
        <v>326</v>
      </c>
      <c r="P505" s="155">
        <f t="shared" si="60"/>
        <v>24.156999999999996</v>
      </c>
    </row>
    <row r="506" spans="1:16" ht="15.75" customHeight="1">
      <c r="A506" s="52" t="s">
        <v>60</v>
      </c>
      <c r="B506" s="31">
        <v>4</v>
      </c>
      <c r="C506" s="38">
        <v>2</v>
      </c>
      <c r="D506" s="32">
        <v>1.08</v>
      </c>
      <c r="E506" s="152">
        <v>112</v>
      </c>
      <c r="F506" s="38">
        <v>4.612</v>
      </c>
      <c r="G506" s="31">
        <v>6</v>
      </c>
      <c r="H506" s="38">
        <v>2.25</v>
      </c>
      <c r="I506" s="32">
        <v>1.036</v>
      </c>
      <c r="J506" s="152">
        <v>133</v>
      </c>
      <c r="K506" s="38">
        <v>9.783</v>
      </c>
      <c r="L506" s="104">
        <f t="shared" si="60"/>
        <v>10</v>
      </c>
      <c r="M506" s="155">
        <f t="shared" si="60"/>
        <v>4.25</v>
      </c>
      <c r="N506" s="155">
        <f t="shared" si="60"/>
        <v>2.116</v>
      </c>
      <c r="O506" s="104">
        <f t="shared" si="60"/>
        <v>245</v>
      </c>
      <c r="P506" s="155">
        <f t="shared" si="60"/>
        <v>14.395</v>
      </c>
    </row>
    <row r="507" spans="1:16" ht="15.75" customHeight="1">
      <c r="A507" s="52" t="s">
        <v>65</v>
      </c>
      <c r="B507" s="31">
        <v>126</v>
      </c>
      <c r="C507" s="38">
        <v>12.915</v>
      </c>
      <c r="D507" s="32">
        <v>8.161999999999999</v>
      </c>
      <c r="E507" s="152">
        <v>223</v>
      </c>
      <c r="F507" s="38">
        <v>14.094999999999999</v>
      </c>
      <c r="G507" s="31">
        <v>45</v>
      </c>
      <c r="H507" s="38">
        <v>16.625</v>
      </c>
      <c r="I507" s="32">
        <v>6.954</v>
      </c>
      <c r="J507" s="152">
        <v>347</v>
      </c>
      <c r="K507" s="38">
        <v>83.757</v>
      </c>
      <c r="L507" s="104">
        <f t="shared" si="60"/>
        <v>171</v>
      </c>
      <c r="M507" s="155">
        <f t="shared" si="60"/>
        <v>29.54</v>
      </c>
      <c r="N507" s="155">
        <f t="shared" si="60"/>
        <v>15.116</v>
      </c>
      <c r="O507" s="104">
        <f t="shared" si="60"/>
        <v>570</v>
      </c>
      <c r="P507" s="155">
        <f t="shared" si="60"/>
        <v>97.852</v>
      </c>
    </row>
    <row r="508" spans="1:16" ht="15.75" customHeight="1">
      <c r="A508" s="52" t="s">
        <v>69</v>
      </c>
      <c r="B508" s="31">
        <v>272</v>
      </c>
      <c r="C508" s="38">
        <v>48.117000000000004</v>
      </c>
      <c r="D508" s="32">
        <v>50.49100000000001</v>
      </c>
      <c r="E508" s="152">
        <v>1010</v>
      </c>
      <c r="F508" s="38">
        <v>127.422</v>
      </c>
      <c r="G508" s="31">
        <v>143</v>
      </c>
      <c r="H508" s="38">
        <v>31.591</v>
      </c>
      <c r="I508" s="32">
        <v>29.844</v>
      </c>
      <c r="J508" s="152">
        <v>768</v>
      </c>
      <c r="K508" s="38">
        <v>124.036</v>
      </c>
      <c r="L508" s="104">
        <f t="shared" si="60"/>
        <v>415</v>
      </c>
      <c r="M508" s="155">
        <f t="shared" si="60"/>
        <v>79.708</v>
      </c>
      <c r="N508" s="155">
        <f t="shared" si="60"/>
        <v>80.33500000000001</v>
      </c>
      <c r="O508" s="104">
        <f t="shared" si="60"/>
        <v>1778</v>
      </c>
      <c r="P508" s="155">
        <f t="shared" si="60"/>
        <v>251.458</v>
      </c>
    </row>
    <row r="509" spans="1:16" ht="15.75" customHeight="1">
      <c r="A509" s="52" t="s">
        <v>74</v>
      </c>
      <c r="B509" s="31">
        <v>190</v>
      </c>
      <c r="C509" s="38">
        <v>17.285</v>
      </c>
      <c r="D509" s="32">
        <v>8.65</v>
      </c>
      <c r="E509" s="152">
        <v>993</v>
      </c>
      <c r="F509" s="38">
        <v>78.536</v>
      </c>
      <c r="G509" s="31">
        <v>149</v>
      </c>
      <c r="H509" s="38">
        <v>13.362</v>
      </c>
      <c r="I509" s="32">
        <v>2.406</v>
      </c>
      <c r="J509" s="152">
        <v>541</v>
      </c>
      <c r="K509" s="38">
        <v>67.677</v>
      </c>
      <c r="L509" s="104">
        <f t="shared" si="60"/>
        <v>339</v>
      </c>
      <c r="M509" s="155">
        <f t="shared" si="60"/>
        <v>30.647</v>
      </c>
      <c r="N509" s="155">
        <f t="shared" si="60"/>
        <v>11.056000000000001</v>
      </c>
      <c r="O509" s="104">
        <f t="shared" si="60"/>
        <v>1534</v>
      </c>
      <c r="P509" s="155">
        <f t="shared" si="60"/>
        <v>146.21300000000002</v>
      </c>
    </row>
    <row r="510" spans="1:16" ht="15.75" customHeight="1">
      <c r="A510" s="60" t="s">
        <v>148</v>
      </c>
      <c r="B510" s="31">
        <v>79</v>
      </c>
      <c r="C510" s="38">
        <v>16.358</v>
      </c>
      <c r="D510" s="32">
        <v>8.584999999999999</v>
      </c>
      <c r="E510" s="152">
        <v>1045</v>
      </c>
      <c r="F510" s="38">
        <v>67.63</v>
      </c>
      <c r="G510" s="31">
        <v>33</v>
      </c>
      <c r="H510" s="38">
        <v>7.326</v>
      </c>
      <c r="I510" s="32">
        <v>4.774</v>
      </c>
      <c r="J510" s="152">
        <v>611</v>
      </c>
      <c r="K510" s="38">
        <v>53.666</v>
      </c>
      <c r="L510" s="104">
        <f t="shared" si="60"/>
        <v>112</v>
      </c>
      <c r="M510" s="155">
        <f t="shared" si="60"/>
        <v>23.684</v>
      </c>
      <c r="N510" s="155">
        <f t="shared" si="60"/>
        <v>13.358999999999998</v>
      </c>
      <c r="O510" s="104">
        <f t="shared" si="60"/>
        <v>1656</v>
      </c>
      <c r="P510" s="155">
        <f t="shared" si="60"/>
        <v>121.29599999999999</v>
      </c>
    </row>
    <row r="511" spans="1:16" ht="15.75" customHeight="1">
      <c r="A511" s="60" t="s">
        <v>157</v>
      </c>
      <c r="B511" s="31">
        <v>0</v>
      </c>
      <c r="C511" s="38">
        <v>0</v>
      </c>
      <c r="D511" s="32">
        <v>0</v>
      </c>
      <c r="E511" s="152">
        <v>0</v>
      </c>
      <c r="F511" s="38">
        <v>0</v>
      </c>
      <c r="G511" s="31">
        <v>0</v>
      </c>
      <c r="H511" s="38">
        <v>0</v>
      </c>
      <c r="I511" s="32">
        <v>0</v>
      </c>
      <c r="J511" s="152">
        <v>0</v>
      </c>
      <c r="K511" s="38">
        <v>0</v>
      </c>
      <c r="L511" s="104">
        <f t="shared" si="60"/>
        <v>0</v>
      </c>
      <c r="M511" s="155">
        <f t="shared" si="60"/>
        <v>0</v>
      </c>
      <c r="N511" s="155">
        <f t="shared" si="60"/>
        <v>0</v>
      </c>
      <c r="O511" s="104">
        <f t="shared" si="60"/>
        <v>0</v>
      </c>
      <c r="P511" s="155">
        <f t="shared" si="60"/>
        <v>0</v>
      </c>
    </row>
    <row r="512" spans="1:16" ht="15.75" customHeight="1" thickBot="1">
      <c r="A512" s="60" t="s">
        <v>78</v>
      </c>
      <c r="B512" s="31">
        <v>411</v>
      </c>
      <c r="C512" s="38">
        <v>41.257000000000005</v>
      </c>
      <c r="D512" s="32">
        <v>35.507999999999996</v>
      </c>
      <c r="E512" s="152">
        <v>1216</v>
      </c>
      <c r="F512" s="38">
        <v>81.11699999999999</v>
      </c>
      <c r="G512" s="31">
        <v>28</v>
      </c>
      <c r="H512" s="38">
        <v>5.663</v>
      </c>
      <c r="I512" s="32">
        <v>3.081</v>
      </c>
      <c r="J512" s="152">
        <v>175</v>
      </c>
      <c r="K512" s="38">
        <v>30.003</v>
      </c>
      <c r="L512" s="104">
        <f t="shared" si="60"/>
        <v>439</v>
      </c>
      <c r="M512" s="155">
        <f t="shared" si="60"/>
        <v>46.92</v>
      </c>
      <c r="N512" s="155">
        <f t="shared" si="60"/>
        <v>38.589</v>
      </c>
      <c r="O512" s="104">
        <f t="shared" si="60"/>
        <v>1391</v>
      </c>
      <c r="P512" s="155">
        <f t="shared" si="60"/>
        <v>111.11999999999999</v>
      </c>
    </row>
    <row r="513" spans="1:16" ht="15.75" customHeight="1" thickBot="1">
      <c r="A513" s="70" t="s">
        <v>158</v>
      </c>
      <c r="B513" s="107">
        <f aca="true" t="shared" si="61" ref="B513:K513">SUM(B505:B512)</f>
        <v>1096</v>
      </c>
      <c r="C513" s="113">
        <f t="shared" si="61"/>
        <v>138.918</v>
      </c>
      <c r="D513" s="113">
        <f t="shared" si="61"/>
        <v>114.263</v>
      </c>
      <c r="E513" s="153">
        <f t="shared" si="61"/>
        <v>4818</v>
      </c>
      <c r="F513" s="154">
        <f t="shared" si="61"/>
        <v>385.16999999999996</v>
      </c>
      <c r="G513" s="107">
        <f t="shared" si="61"/>
        <v>416</v>
      </c>
      <c r="H513" s="113">
        <f t="shared" si="61"/>
        <v>78.29499999999999</v>
      </c>
      <c r="I513" s="113">
        <f t="shared" si="61"/>
        <v>49.499</v>
      </c>
      <c r="J513" s="153">
        <f t="shared" si="61"/>
        <v>2682</v>
      </c>
      <c r="K513" s="113">
        <f t="shared" si="61"/>
        <v>381.321</v>
      </c>
      <c r="L513" s="107">
        <f t="shared" si="60"/>
        <v>1512</v>
      </c>
      <c r="M513" s="113">
        <f t="shared" si="60"/>
        <v>217.213</v>
      </c>
      <c r="N513" s="113">
        <f t="shared" si="60"/>
        <v>163.762</v>
      </c>
      <c r="O513" s="107">
        <f t="shared" si="60"/>
        <v>7500</v>
      </c>
      <c r="P513" s="113">
        <f t="shared" si="60"/>
        <v>766.491</v>
      </c>
    </row>
    <row r="514" spans="1:16" ht="15.75" customHeight="1" thickBot="1">
      <c r="A514" s="70" t="s">
        <v>160</v>
      </c>
      <c r="B514" s="108">
        <v>0</v>
      </c>
      <c r="C514" s="103">
        <v>0</v>
      </c>
      <c r="D514" s="103">
        <v>0</v>
      </c>
      <c r="E514" s="108">
        <v>0</v>
      </c>
      <c r="F514" s="103">
        <v>0</v>
      </c>
      <c r="G514" s="108">
        <v>0</v>
      </c>
      <c r="H514" s="103">
        <v>0</v>
      </c>
      <c r="I514" s="103">
        <v>0</v>
      </c>
      <c r="J514" s="108">
        <v>0</v>
      </c>
      <c r="K514" s="103">
        <v>0</v>
      </c>
      <c r="L514" s="108">
        <f t="shared" si="60"/>
        <v>0</v>
      </c>
      <c r="M514" s="103">
        <f t="shared" si="60"/>
        <v>0</v>
      </c>
      <c r="N514" s="103">
        <f t="shared" si="60"/>
        <v>0</v>
      </c>
      <c r="O514" s="108">
        <f t="shared" si="60"/>
        <v>0</v>
      </c>
      <c r="P514" s="103">
        <f t="shared" si="60"/>
        <v>0</v>
      </c>
    </row>
    <row r="515" spans="1:16" ht="15.75" customHeight="1" thickBot="1">
      <c r="A515" s="70" t="s">
        <v>162</v>
      </c>
      <c r="B515" s="107">
        <f aca="true" t="shared" si="62" ref="B515:K515">B513+B514</f>
        <v>1096</v>
      </c>
      <c r="C515" s="113">
        <f t="shared" si="62"/>
        <v>138.918</v>
      </c>
      <c r="D515" s="113">
        <f t="shared" si="62"/>
        <v>114.263</v>
      </c>
      <c r="E515" s="107">
        <f t="shared" si="62"/>
        <v>4818</v>
      </c>
      <c r="F515" s="113">
        <f t="shared" si="62"/>
        <v>385.16999999999996</v>
      </c>
      <c r="G515" s="107">
        <f t="shared" si="62"/>
        <v>416</v>
      </c>
      <c r="H515" s="113">
        <f t="shared" si="62"/>
        <v>78.29499999999999</v>
      </c>
      <c r="I515" s="113">
        <f t="shared" si="62"/>
        <v>49.499</v>
      </c>
      <c r="J515" s="107">
        <f t="shared" si="62"/>
        <v>2682</v>
      </c>
      <c r="K515" s="113">
        <f t="shared" si="62"/>
        <v>381.321</v>
      </c>
      <c r="L515" s="107">
        <f t="shared" si="60"/>
        <v>1512</v>
      </c>
      <c r="M515" s="113">
        <f t="shared" si="60"/>
        <v>217.213</v>
      </c>
      <c r="N515" s="113">
        <f t="shared" si="60"/>
        <v>163.762</v>
      </c>
      <c r="O515" s="107">
        <f t="shared" si="60"/>
        <v>7500</v>
      </c>
      <c r="P515" s="113">
        <f t="shared" si="60"/>
        <v>766.491</v>
      </c>
    </row>
    <row r="516" spans="1:16" ht="15.75" customHeight="1" thickBot="1" thickTop="1">
      <c r="A516" s="159" t="s">
        <v>11</v>
      </c>
      <c r="B516" s="115">
        <f aca="true" t="shared" si="63" ref="B516:K516">B312+B350+B416+B462+B493+B515</f>
        <v>925706</v>
      </c>
      <c r="C516" s="114">
        <f t="shared" si="63"/>
        <v>68372.71299999999</v>
      </c>
      <c r="D516" s="114">
        <f t="shared" si="63"/>
        <v>51990.865</v>
      </c>
      <c r="E516" s="115">
        <f t="shared" si="63"/>
        <v>1658739</v>
      </c>
      <c r="F516" s="114">
        <f t="shared" si="63"/>
        <v>124246.41199999998</v>
      </c>
      <c r="G516" s="115">
        <f t="shared" si="63"/>
        <v>14123</v>
      </c>
      <c r="H516" s="114">
        <f t="shared" si="63"/>
        <v>166123.17700000003</v>
      </c>
      <c r="I516" s="114">
        <f t="shared" si="63"/>
        <v>152857.44650000002</v>
      </c>
      <c r="J516" s="115">
        <f t="shared" si="63"/>
        <v>44185</v>
      </c>
      <c r="K516" s="114">
        <f t="shared" si="63"/>
        <v>62272.312000000005</v>
      </c>
      <c r="L516" s="115">
        <f t="shared" si="60"/>
        <v>939829</v>
      </c>
      <c r="M516" s="114">
        <f t="shared" si="60"/>
        <v>234495.89</v>
      </c>
      <c r="N516" s="114">
        <f t="shared" si="60"/>
        <v>204848.3115</v>
      </c>
      <c r="O516" s="115">
        <f t="shared" si="60"/>
        <v>1702924</v>
      </c>
      <c r="P516" s="114">
        <f t="shared" si="60"/>
        <v>186518.724</v>
      </c>
    </row>
  </sheetData>
  <sheetProtection/>
  <mergeCells count="162">
    <mergeCell ref="Q240:R240"/>
    <mergeCell ref="T240:U240"/>
    <mergeCell ref="Q218:R218"/>
    <mergeCell ref="T218:U218"/>
    <mergeCell ref="G239:K239"/>
    <mergeCell ref="L239:P239"/>
    <mergeCell ref="B240:C240"/>
    <mergeCell ref="E240:F240"/>
    <mergeCell ref="G240:H240"/>
    <mergeCell ref="J240:K240"/>
    <mergeCell ref="L240:M240"/>
    <mergeCell ref="O240:P240"/>
    <mergeCell ref="G217:K217"/>
    <mergeCell ref="L217:P217"/>
    <mergeCell ref="B218:C218"/>
    <mergeCell ref="E218:F218"/>
    <mergeCell ref="G218:H218"/>
    <mergeCell ref="J218:K218"/>
    <mergeCell ref="L218:M218"/>
    <mergeCell ref="O218:P218"/>
    <mergeCell ref="G165:H165"/>
    <mergeCell ref="J165:K165"/>
    <mergeCell ref="L165:M165"/>
    <mergeCell ref="O165:P165"/>
    <mergeCell ref="Q165:R165"/>
    <mergeCell ref="T165:U165"/>
    <mergeCell ref="Q60:R60"/>
    <mergeCell ref="T60:U60"/>
    <mergeCell ref="G113:K113"/>
    <mergeCell ref="L113:P113"/>
    <mergeCell ref="B114:C114"/>
    <mergeCell ref="E114:F114"/>
    <mergeCell ref="G114:H114"/>
    <mergeCell ref="J114:K114"/>
    <mergeCell ref="L114:M114"/>
    <mergeCell ref="O114:P114"/>
    <mergeCell ref="B60:C60"/>
    <mergeCell ref="E60:F60"/>
    <mergeCell ref="G60:H60"/>
    <mergeCell ref="J60:K60"/>
    <mergeCell ref="L60:M60"/>
    <mergeCell ref="O60:P60"/>
    <mergeCell ref="Q5:U5"/>
    <mergeCell ref="Q6:R6"/>
    <mergeCell ref="T6:U6"/>
    <mergeCell ref="G59:K59"/>
    <mergeCell ref="L59:P59"/>
    <mergeCell ref="B6:C6"/>
    <mergeCell ref="G5:K5"/>
    <mergeCell ref="G6:H6"/>
    <mergeCell ref="J6:K6"/>
    <mergeCell ref="L5:P5"/>
    <mergeCell ref="L6:M6"/>
    <mergeCell ref="O6:P6"/>
    <mergeCell ref="A236:U236"/>
    <mergeCell ref="A239:A242"/>
    <mergeCell ref="B239:F239"/>
    <mergeCell ref="Q239:U239"/>
    <mergeCell ref="A235:U235"/>
    <mergeCell ref="A214:U214"/>
    <mergeCell ref="A217:A220"/>
    <mergeCell ref="B217:F217"/>
    <mergeCell ref="Q217:U217"/>
    <mergeCell ref="A213:U213"/>
    <mergeCell ref="A164:A167"/>
    <mergeCell ref="B164:F164"/>
    <mergeCell ref="Q164:U164"/>
    <mergeCell ref="A161:U161"/>
    <mergeCell ref="G164:K164"/>
    <mergeCell ref="L164:P164"/>
    <mergeCell ref="B165:C165"/>
    <mergeCell ref="E165:F165"/>
    <mergeCell ref="A160:U160"/>
    <mergeCell ref="A113:A116"/>
    <mergeCell ref="B113:F113"/>
    <mergeCell ref="Q113:U113"/>
    <mergeCell ref="A110:U110"/>
    <mergeCell ref="A109:U109"/>
    <mergeCell ref="Q114:R114"/>
    <mergeCell ref="T114:U114"/>
    <mergeCell ref="A59:A62"/>
    <mergeCell ref="B59:F59"/>
    <mergeCell ref="Q59:U59"/>
    <mergeCell ref="A55:U55"/>
    <mergeCell ref="A56:U56"/>
    <mergeCell ref="A1:U1"/>
    <mergeCell ref="A2:U2"/>
    <mergeCell ref="A5:A8"/>
    <mergeCell ref="B5:F5"/>
    <mergeCell ref="E6:F6"/>
    <mergeCell ref="A266:P266"/>
    <mergeCell ref="A267:P267"/>
    <mergeCell ref="A269:A272"/>
    <mergeCell ref="B269:F269"/>
    <mergeCell ref="G269:K269"/>
    <mergeCell ref="L269:P269"/>
    <mergeCell ref="B270:C270"/>
    <mergeCell ref="E270:F270"/>
    <mergeCell ref="G270:H270"/>
    <mergeCell ref="J270:K270"/>
    <mergeCell ref="L270:M270"/>
    <mergeCell ref="O270:P270"/>
    <mergeCell ref="A316:P316"/>
    <mergeCell ref="A317:P317"/>
    <mergeCell ref="A320:A323"/>
    <mergeCell ref="B320:F320"/>
    <mergeCell ref="G320:K320"/>
    <mergeCell ref="L320:P320"/>
    <mergeCell ref="B321:C321"/>
    <mergeCell ref="E321:F321"/>
    <mergeCell ref="G321:H321"/>
    <mergeCell ref="J321:K321"/>
    <mergeCell ref="L321:M321"/>
    <mergeCell ref="O321:P321"/>
    <mergeCell ref="A368:P368"/>
    <mergeCell ref="A369:P369"/>
    <mergeCell ref="A372:A375"/>
    <mergeCell ref="B372:F372"/>
    <mergeCell ref="G372:K372"/>
    <mergeCell ref="L372:P372"/>
    <mergeCell ref="B373:C373"/>
    <mergeCell ref="E373:F373"/>
    <mergeCell ref="G373:H373"/>
    <mergeCell ref="J373:K373"/>
    <mergeCell ref="L373:M373"/>
    <mergeCell ref="O373:P373"/>
    <mergeCell ref="A420:P420"/>
    <mergeCell ref="A421:P421"/>
    <mergeCell ref="A424:A427"/>
    <mergeCell ref="B424:F424"/>
    <mergeCell ref="G424:K424"/>
    <mergeCell ref="L424:P424"/>
    <mergeCell ref="B425:C425"/>
    <mergeCell ref="E425:F425"/>
    <mergeCell ref="G425:H425"/>
    <mergeCell ref="J425:K425"/>
    <mergeCell ref="L425:M425"/>
    <mergeCell ref="O425:P425"/>
    <mergeCell ref="A472:P472"/>
    <mergeCell ref="A473:P473"/>
    <mergeCell ref="A477:A480"/>
    <mergeCell ref="B477:F477"/>
    <mergeCell ref="G477:K477"/>
    <mergeCell ref="L477:P477"/>
    <mergeCell ref="B478:C478"/>
    <mergeCell ref="E478:F478"/>
    <mergeCell ref="G478:H478"/>
    <mergeCell ref="J478:K478"/>
    <mergeCell ref="L478:M478"/>
    <mergeCell ref="O478:P478"/>
    <mergeCell ref="A496:P496"/>
    <mergeCell ref="A497:P497"/>
    <mergeCell ref="A501:A504"/>
    <mergeCell ref="B501:F501"/>
    <mergeCell ref="G501:K501"/>
    <mergeCell ref="L501:P501"/>
    <mergeCell ref="B502:C502"/>
    <mergeCell ref="E502:F502"/>
    <mergeCell ref="G502:H502"/>
    <mergeCell ref="J502:K502"/>
    <mergeCell ref="L502:M502"/>
    <mergeCell ref="O502:P502"/>
  </mergeCells>
  <printOptions horizontalCentered="1"/>
  <pageMargins left="0.7" right="0.7" top="0.75" bottom="0.75" header="0.3" footer="0.3"/>
  <pageSetup horizontalDpi="600" verticalDpi="600" orientation="landscape" paperSize="5" scale="60" r:id="rId10"/>
  <drawing r:id="rId9"/>
  <legacyDrawing r:id="rId8"/>
  <oleObjects>
    <oleObject progId="Word.Picture.8" shapeId="468073" r:id="rId1"/>
    <oleObject progId="Word.Picture.8" shapeId="475209" r:id="rId2"/>
    <oleObject progId="Word.Picture.8" shapeId="480244" r:id="rId3"/>
    <oleObject progId="Word.Picture.8" shapeId="502380" r:id="rId4"/>
    <oleObject progId="Word.Picture.8" shapeId="88146" r:id="rId5"/>
    <oleObject progId="Word.Picture.8" shapeId="89055" r:id="rId6"/>
    <oleObject progId="Word.Picture.8" shapeId="141555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Umair Ahmad - ACD</dc:creator>
  <cp:keywords/>
  <dc:description/>
  <cp:lastModifiedBy>Saeed8752</cp:lastModifiedBy>
  <cp:lastPrinted>2018-07-20T11:14:22Z</cp:lastPrinted>
  <dcterms:created xsi:type="dcterms:W3CDTF">1996-10-14T23:33:28Z</dcterms:created>
  <dcterms:modified xsi:type="dcterms:W3CDTF">2018-07-20T11:48:18Z</dcterms:modified>
  <cp:category/>
  <cp:version/>
  <cp:contentType/>
  <cp:contentStatus/>
</cp:coreProperties>
</file>