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6260" windowHeight="11520" tabRatio="906" activeTab="0"/>
  </bookViews>
  <sheets>
    <sheet name="EDebt SDDS Archive" sheetId="1" r:id="rId1"/>
  </sheets>
  <definedNames>
    <definedName name="_xlnm.Print_Titles" localSheetId="0">'EDebt SDDS Archive'!$2:$3</definedName>
  </definedNames>
  <calcPr fullCalcOnLoad="1"/>
</workbook>
</file>

<file path=xl/sharedStrings.xml><?xml version="1.0" encoding="utf-8"?>
<sst xmlns="http://schemas.openxmlformats.org/spreadsheetml/2006/main" count="65" uniqueCount="32">
  <si>
    <t>(Million US$)</t>
  </si>
  <si>
    <t>Short-term</t>
  </si>
  <si>
    <t>Money market instruments</t>
  </si>
  <si>
    <t>Long-term</t>
  </si>
  <si>
    <t>Bonds and notes</t>
  </si>
  <si>
    <t>Monetary authorities</t>
  </si>
  <si>
    <t>Banks</t>
  </si>
  <si>
    <t>Debt liabilities to affiliated enterprises</t>
  </si>
  <si>
    <t>Debt liabilities to direct investors</t>
  </si>
  <si>
    <t>Gross External Debt</t>
  </si>
  <si>
    <t>Currency and deposits</t>
  </si>
  <si>
    <t>Source: Economic Affairs Division,Islamabad and Statistics &amp; DWH Department,State Bank of Pakistan</t>
  </si>
  <si>
    <t>Gross External Debt Position</t>
  </si>
  <si>
    <t>P:Provisional</t>
  </si>
  <si>
    <t>Loans</t>
  </si>
  <si>
    <t>Trade credits</t>
  </si>
  <si>
    <t>Other debt liabilities</t>
  </si>
  <si>
    <t>General government</t>
  </si>
  <si>
    <t>Others sector</t>
  </si>
  <si>
    <t>Direct investment: Intercompany lending</t>
  </si>
  <si>
    <t>Contact Person :Muhammad Zarar Askari, Senior Joint Director</t>
  </si>
  <si>
    <t>Phone No.. 021-99221112; Fax: 021-99212569</t>
  </si>
  <si>
    <t>Email: zarar.askari@sbp.org.pk</t>
  </si>
  <si>
    <r>
      <rPr>
        <sz val="9"/>
        <color indexed="12"/>
        <rFont val="Calibri"/>
        <family val="2"/>
      </rPr>
      <t xml:space="preserve">For Feedback:     </t>
    </r>
    <r>
      <rPr>
        <u val="single"/>
        <sz val="9"/>
        <color indexed="12"/>
        <rFont val="Calibri"/>
        <family val="2"/>
      </rPr>
      <t>http://www.sbp.org.pk/stats/survey/index.asp</t>
    </r>
  </si>
  <si>
    <t>http://www.sbp.org.pk/ecodata/Revision-EDS.pdf</t>
  </si>
  <si>
    <r>
      <t>30-Jun-12</t>
    </r>
    <r>
      <rPr>
        <b/>
        <vertAlign val="superscript"/>
        <sz val="9"/>
        <rFont val="Times New Roman"/>
        <family val="1"/>
      </rPr>
      <t>P</t>
    </r>
  </si>
  <si>
    <t>Loans*</t>
  </si>
  <si>
    <t>*: Data has been revised w.e.f June 2010.</t>
  </si>
  <si>
    <r>
      <t>31-Mar-12</t>
    </r>
    <r>
      <rPr>
        <b/>
        <vertAlign val="superscript"/>
        <sz val="9"/>
        <rFont val="Times New Roman"/>
        <family val="1"/>
      </rPr>
      <t>R</t>
    </r>
  </si>
  <si>
    <t>Notes:</t>
  </si>
  <si>
    <t xml:space="preserve">1. SBP has enhanced the coverage and quality of external debt statistics by disseminating the data according to IMF's Special Data Dissemination Standard (SDDS) format. Therefore, as on March 31, 2012, the impact is the rise of external debt by US$ 5.5 billion which is almost all in non official sectors. For Revision study, see link : </t>
  </si>
  <si>
    <t>Gross External Debt Position by Sector - SDDS Table (Archive)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</si>
</sst>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5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8"/>
      <name val="Times New Roman"/>
      <family val="1"/>
    </font>
    <font>
      <b/>
      <sz val="9"/>
      <name val="Times New Roman"/>
      <family val="1"/>
    </font>
    <font>
      <sz val="9"/>
      <name val="Times New Roman"/>
      <family val="1"/>
    </font>
    <font>
      <b/>
      <sz val="8"/>
      <name val="Times New Roman"/>
      <family val="1"/>
    </font>
    <font>
      <sz val="11"/>
      <name val="Times New Roman"/>
      <family val="1"/>
    </font>
    <font>
      <sz val="9"/>
      <color indexed="12"/>
      <name val="Calibri"/>
      <family val="2"/>
    </font>
    <font>
      <u val="single"/>
      <sz val="9"/>
      <color indexed="12"/>
      <name val="Calibri"/>
      <family val="2"/>
    </font>
    <font>
      <b/>
      <vertAlign val="superscrip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u val="single"/>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
    <xf numFmtId="0" fontId="0" fillId="0" borderId="0" xfId="0" applyFont="1" applyAlignment="1">
      <alignment/>
    </xf>
    <xf numFmtId="0" fontId="9" fillId="0" borderId="0" xfId="0" applyFont="1" applyFill="1" applyAlignment="1">
      <alignment/>
    </xf>
    <xf numFmtId="49" fontId="6" fillId="0" borderId="10" xfId="0" applyNumberFormat="1" applyFont="1" applyFill="1" applyBorder="1" applyAlignment="1">
      <alignment horizontal="center"/>
    </xf>
    <xf numFmtId="49" fontId="6" fillId="0" borderId="11" xfId="0" applyNumberFormat="1" applyFont="1" applyFill="1" applyBorder="1" applyAlignment="1">
      <alignment/>
    </xf>
    <xf numFmtId="49" fontId="7" fillId="0" borderId="12" xfId="0" applyNumberFormat="1" applyFont="1" applyFill="1" applyBorder="1" applyAlignment="1">
      <alignment horizontal="left" indent="1"/>
    </xf>
    <xf numFmtId="49" fontId="7" fillId="0" borderId="12" xfId="0" applyNumberFormat="1" applyFont="1" applyFill="1" applyBorder="1" applyAlignment="1">
      <alignment horizontal="left" indent="2"/>
    </xf>
    <xf numFmtId="49" fontId="4" fillId="0" borderId="12" xfId="0" applyNumberFormat="1" applyFont="1" applyFill="1" applyBorder="1" applyAlignment="1">
      <alignment horizontal="left" indent="2"/>
    </xf>
    <xf numFmtId="49" fontId="6" fillId="0" borderId="12" xfId="0" applyNumberFormat="1" applyFont="1" applyFill="1" applyBorder="1" applyAlignment="1">
      <alignment/>
    </xf>
    <xf numFmtId="49" fontId="6" fillId="0" borderId="12" xfId="0" applyNumberFormat="1" applyFont="1" applyFill="1" applyBorder="1" applyAlignment="1">
      <alignment horizontal="left"/>
    </xf>
    <xf numFmtId="49" fontId="6" fillId="0" borderId="0" xfId="0" applyNumberFormat="1" applyFont="1" applyFill="1" applyBorder="1" applyAlignment="1">
      <alignment horizontal="left"/>
    </xf>
    <xf numFmtId="3" fontId="9" fillId="0" borderId="0" xfId="0" applyNumberFormat="1" applyFont="1" applyFill="1" applyAlignment="1">
      <alignment/>
    </xf>
    <xf numFmtId="38" fontId="5" fillId="0" borderId="11" xfId="0" applyNumberFormat="1" applyFont="1" applyFill="1" applyBorder="1" applyAlignment="1">
      <alignment horizontal="right"/>
    </xf>
    <xf numFmtId="38" fontId="5" fillId="0" borderId="13" xfId="0" applyNumberFormat="1" applyFont="1" applyFill="1" applyBorder="1" applyAlignment="1">
      <alignment horizontal="right"/>
    </xf>
    <xf numFmtId="38" fontId="5" fillId="0" borderId="14" xfId="0" applyNumberFormat="1" applyFont="1" applyFill="1" applyBorder="1" applyAlignment="1">
      <alignment horizontal="right"/>
    </xf>
    <xf numFmtId="38" fontId="5" fillId="0" borderId="12" xfId="0" applyNumberFormat="1" applyFont="1" applyFill="1" applyBorder="1" applyAlignment="1">
      <alignment horizontal="right"/>
    </xf>
    <xf numFmtId="38" fontId="5" fillId="0" borderId="0" xfId="0" applyNumberFormat="1" applyFont="1" applyFill="1" applyBorder="1" applyAlignment="1">
      <alignment horizontal="right"/>
    </xf>
    <xf numFmtId="38" fontId="5" fillId="0" borderId="15" xfId="0" applyNumberFormat="1" applyFont="1" applyFill="1" applyBorder="1" applyAlignment="1">
      <alignment horizontal="right"/>
    </xf>
    <xf numFmtId="38" fontId="5" fillId="0" borderId="0" xfId="42" applyNumberFormat="1" applyFont="1" applyFill="1" applyBorder="1" applyAlignment="1">
      <alignment horizontal="right"/>
    </xf>
    <xf numFmtId="0" fontId="5" fillId="0" borderId="15" xfId="0" applyFont="1" applyFill="1" applyBorder="1" applyAlignment="1">
      <alignment horizontal="right"/>
    </xf>
    <xf numFmtId="0" fontId="7" fillId="0" borderId="0" xfId="0" applyFont="1" applyFill="1" applyAlignment="1">
      <alignment/>
    </xf>
    <xf numFmtId="1" fontId="7" fillId="0" borderId="0" xfId="0" applyNumberFormat="1" applyFont="1" applyFill="1" applyAlignment="1">
      <alignment horizontal="left"/>
    </xf>
    <xf numFmtId="0" fontId="49" fillId="0" borderId="0" xfId="0" applyFont="1" applyFill="1" applyAlignment="1">
      <alignment/>
    </xf>
    <xf numFmtId="164" fontId="6" fillId="0" borderId="16" xfId="0" applyNumberFormat="1" applyFont="1" applyFill="1" applyBorder="1" applyAlignment="1">
      <alignment horizontal="center"/>
    </xf>
    <xf numFmtId="38" fontId="8" fillId="0" borderId="17" xfId="0" applyNumberFormat="1" applyFont="1" applyFill="1" applyBorder="1" applyAlignment="1">
      <alignment horizontal="center"/>
    </xf>
    <xf numFmtId="0" fontId="5" fillId="0" borderId="0" xfId="0" applyFont="1" applyFill="1" applyBorder="1" applyAlignment="1">
      <alignment horizontal="right"/>
    </xf>
    <xf numFmtId="38" fontId="5" fillId="0" borderId="18" xfId="0" applyNumberFormat="1" applyFont="1" applyFill="1" applyBorder="1" applyAlignment="1">
      <alignment horizontal="right"/>
    </xf>
    <xf numFmtId="38" fontId="5" fillId="0" borderId="19" xfId="0" applyNumberFormat="1" applyFont="1" applyFill="1" applyBorder="1" applyAlignment="1">
      <alignment horizontal="right"/>
    </xf>
    <xf numFmtId="38" fontId="5" fillId="0" borderId="20" xfId="0" applyNumberFormat="1" applyFont="1" applyFill="1" applyBorder="1" applyAlignment="1">
      <alignment horizontal="right"/>
    </xf>
    <xf numFmtId="38" fontId="8" fillId="0" borderId="10" xfId="0" applyNumberFormat="1" applyFont="1" applyFill="1" applyBorder="1" applyAlignment="1">
      <alignment horizontal="right"/>
    </xf>
    <xf numFmtId="38" fontId="9" fillId="0" borderId="0" xfId="0" applyNumberFormat="1" applyFont="1" applyFill="1" applyAlignment="1">
      <alignment/>
    </xf>
    <xf numFmtId="49" fontId="6" fillId="0" borderId="16" xfId="0" applyNumberFormat="1" applyFont="1" applyBorder="1" applyAlignment="1">
      <alignment horizontal="center"/>
    </xf>
    <xf numFmtId="1" fontId="7" fillId="0" borderId="0" xfId="0" applyNumberFormat="1" applyFont="1" applyFill="1" applyBorder="1" applyAlignment="1">
      <alignment horizontal="left" wrapText="1"/>
    </xf>
    <xf numFmtId="1" fontId="6" fillId="0" borderId="0" xfId="0" applyNumberFormat="1" applyFont="1" applyFill="1" applyBorder="1" applyAlignment="1">
      <alignment/>
    </xf>
    <xf numFmtId="49" fontId="50" fillId="0" borderId="0" xfId="55" applyNumberFormat="1" applyFont="1" applyFill="1" applyBorder="1" applyAlignment="1" applyProtection="1">
      <alignment/>
      <protection/>
    </xf>
    <xf numFmtId="49" fontId="7" fillId="0" borderId="0" xfId="0" applyNumberFormat="1" applyFont="1" applyFill="1" applyBorder="1" applyAlignment="1">
      <alignment horizontal="left" wrapText="1"/>
    </xf>
    <xf numFmtId="49" fontId="3" fillId="0" borderId="0" xfId="0" applyNumberFormat="1" applyFont="1" applyFill="1" applyBorder="1" applyAlignment="1">
      <alignment horizontal="left"/>
    </xf>
    <xf numFmtId="1" fontId="7" fillId="0" borderId="0" xfId="0" applyNumberFormat="1" applyFont="1" applyFill="1" applyBorder="1" applyAlignment="1">
      <alignment horizontal="left"/>
    </xf>
    <xf numFmtId="1" fontId="7" fillId="0" borderId="0" xfId="0" applyNumberFormat="1" applyFont="1" applyFill="1" applyBorder="1" applyAlignment="1">
      <alignment horizontal="left" wrapText="1"/>
    </xf>
    <xf numFmtId="0" fontId="6" fillId="0" borderId="19" xfId="0"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p.org.pk/stats/survey/index.asp" TargetMode="External" /><Relationship Id="rId2" Type="http://schemas.openxmlformats.org/officeDocument/2006/relationships/hyperlink" Target="http://www.sbp.org.pk/ecodata/Revision-ED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
  <sheetViews>
    <sheetView tabSelected="1" zoomScalePageLayoutView="0" workbookViewId="0" topLeftCell="A1">
      <selection activeCell="A2" sqref="A2:K2"/>
    </sheetView>
  </sheetViews>
  <sheetFormatPr defaultColWidth="9.140625" defaultRowHeight="15"/>
  <cols>
    <col min="1" max="1" width="32.28125" style="1" customWidth="1"/>
    <col min="2" max="2" width="9.140625" style="1" customWidth="1"/>
    <col min="3" max="3" width="8.421875" style="1" customWidth="1"/>
    <col min="4" max="4" width="9.28125" style="1" customWidth="1"/>
    <col min="5" max="5" width="8.7109375" style="1" customWidth="1"/>
    <col min="6" max="6" width="9.421875" style="1" customWidth="1"/>
    <col min="7" max="7" width="9.28125" style="1" customWidth="1"/>
    <col min="8" max="8" width="8.421875" style="1" customWidth="1"/>
    <col min="9" max="9" width="9.00390625" style="1" customWidth="1"/>
    <col min="10" max="10" width="9.140625" style="1" customWidth="1"/>
    <col min="11" max="11" width="9.421875" style="1" bestFit="1" customWidth="1"/>
    <col min="12" max="16384" width="9.140625" style="1" customWidth="1"/>
  </cols>
  <sheetData>
    <row r="1" spans="1:10" ht="15">
      <c r="A1" s="35" t="s">
        <v>31</v>
      </c>
      <c r="B1" s="35"/>
      <c r="C1" s="35"/>
      <c r="D1" s="35"/>
      <c r="E1" s="35"/>
      <c r="F1" s="35"/>
      <c r="G1" s="35"/>
      <c r="H1" s="35"/>
      <c r="I1" s="35"/>
      <c r="J1" s="35"/>
    </row>
    <row r="2" spans="1:11" ht="15">
      <c r="A2" s="38" t="s">
        <v>0</v>
      </c>
      <c r="B2" s="38"/>
      <c r="C2" s="38"/>
      <c r="D2" s="38"/>
      <c r="E2" s="38"/>
      <c r="F2" s="38"/>
      <c r="G2" s="38"/>
      <c r="H2" s="38"/>
      <c r="I2" s="38"/>
      <c r="J2" s="38"/>
      <c r="K2" s="38"/>
    </row>
    <row r="3" spans="1:11" ht="15">
      <c r="A3" s="2" t="s">
        <v>12</v>
      </c>
      <c r="B3" s="22">
        <v>40268</v>
      </c>
      <c r="C3" s="22">
        <v>40359</v>
      </c>
      <c r="D3" s="22">
        <v>40451</v>
      </c>
      <c r="E3" s="22">
        <v>40543</v>
      </c>
      <c r="F3" s="22">
        <v>40633</v>
      </c>
      <c r="G3" s="22">
        <v>40724</v>
      </c>
      <c r="H3" s="22">
        <v>40816</v>
      </c>
      <c r="I3" s="22">
        <v>40908</v>
      </c>
      <c r="J3" s="30" t="s">
        <v>28</v>
      </c>
      <c r="K3" s="30" t="s">
        <v>25</v>
      </c>
    </row>
    <row r="4" spans="1:11" ht="15">
      <c r="A4" s="3" t="s">
        <v>17</v>
      </c>
      <c r="B4" s="11">
        <f aca="true" t="shared" si="0" ref="B4:G4">B5+B10</f>
        <v>43315</v>
      </c>
      <c r="C4" s="12">
        <f t="shared" si="0"/>
        <v>43985</v>
      </c>
      <c r="D4" s="12">
        <f t="shared" si="0"/>
        <v>46308</v>
      </c>
      <c r="E4" s="12">
        <f t="shared" si="0"/>
        <v>46723</v>
      </c>
      <c r="F4" s="12">
        <f t="shared" si="0"/>
        <v>47544</v>
      </c>
      <c r="G4" s="12">
        <f t="shared" si="0"/>
        <v>48371</v>
      </c>
      <c r="H4" s="12">
        <f>H5+H10</f>
        <v>48320.78</v>
      </c>
      <c r="I4" s="12">
        <f>I5+I10</f>
        <v>47936</v>
      </c>
      <c r="J4" s="12">
        <f>J5+J10</f>
        <v>47376.83</v>
      </c>
      <c r="K4" s="13">
        <f>K5+K10</f>
        <v>48017.15</v>
      </c>
    </row>
    <row r="5" spans="1:11" ht="15">
      <c r="A5" s="4" t="s">
        <v>1</v>
      </c>
      <c r="B5" s="14">
        <f aca="true" t="shared" si="1" ref="B5:G5">SUM(B6:B9)</f>
        <v>600</v>
      </c>
      <c r="C5" s="15">
        <f t="shared" si="1"/>
        <v>851</v>
      </c>
      <c r="D5" s="15">
        <f t="shared" si="1"/>
        <v>895</v>
      </c>
      <c r="E5" s="15">
        <f t="shared" si="1"/>
        <v>921</v>
      </c>
      <c r="F5" s="15">
        <f t="shared" si="1"/>
        <v>918</v>
      </c>
      <c r="G5" s="15">
        <f t="shared" si="1"/>
        <v>640</v>
      </c>
      <c r="H5" s="15">
        <f>SUM(H6:H9)</f>
        <v>602</v>
      </c>
      <c r="I5" s="15">
        <f>SUM(I6:I9)</f>
        <v>396</v>
      </c>
      <c r="J5" s="15">
        <f>SUM(J6:J9)</f>
        <v>406.83</v>
      </c>
      <c r="K5" s="16">
        <f>SUM(K6:K9)</f>
        <v>381</v>
      </c>
    </row>
    <row r="6" spans="1:11" ht="15">
      <c r="A6" s="5" t="s">
        <v>2</v>
      </c>
      <c r="B6" s="14">
        <v>0</v>
      </c>
      <c r="C6" s="15">
        <v>58</v>
      </c>
      <c r="D6" s="15">
        <v>15</v>
      </c>
      <c r="E6" s="15">
        <v>58</v>
      </c>
      <c r="F6" s="15">
        <v>2</v>
      </c>
      <c r="G6" s="15">
        <v>32</v>
      </c>
      <c r="H6" s="15">
        <v>35</v>
      </c>
      <c r="I6" s="15">
        <v>8</v>
      </c>
      <c r="J6" s="15">
        <v>6.83</v>
      </c>
      <c r="K6" s="16">
        <v>4</v>
      </c>
    </row>
    <row r="7" spans="1:11" ht="15">
      <c r="A7" s="5" t="s">
        <v>14</v>
      </c>
      <c r="B7" s="14">
        <v>600</v>
      </c>
      <c r="C7" s="15">
        <v>793</v>
      </c>
      <c r="D7" s="15">
        <v>880</v>
      </c>
      <c r="E7" s="15">
        <v>863</v>
      </c>
      <c r="F7" s="15">
        <v>916</v>
      </c>
      <c r="G7" s="15">
        <v>608</v>
      </c>
      <c r="H7" s="15">
        <v>567</v>
      </c>
      <c r="I7" s="15">
        <v>388</v>
      </c>
      <c r="J7" s="15">
        <v>400</v>
      </c>
      <c r="K7" s="16">
        <v>377</v>
      </c>
    </row>
    <row r="8" spans="1:11" ht="15">
      <c r="A8" s="5" t="s">
        <v>15</v>
      </c>
      <c r="B8" s="14">
        <v>0</v>
      </c>
      <c r="C8" s="15">
        <v>0</v>
      </c>
      <c r="D8" s="15">
        <v>0</v>
      </c>
      <c r="E8" s="15">
        <v>0</v>
      </c>
      <c r="F8" s="15">
        <v>0</v>
      </c>
      <c r="G8" s="15">
        <v>0</v>
      </c>
      <c r="H8" s="15">
        <v>0</v>
      </c>
      <c r="I8" s="15">
        <v>0</v>
      </c>
      <c r="J8" s="15">
        <v>0</v>
      </c>
      <c r="K8" s="16">
        <v>0</v>
      </c>
    </row>
    <row r="9" spans="1:11" ht="15">
      <c r="A9" s="5" t="s">
        <v>16</v>
      </c>
      <c r="B9" s="14">
        <v>0</v>
      </c>
      <c r="C9" s="15">
        <v>0</v>
      </c>
      <c r="D9" s="15">
        <v>0</v>
      </c>
      <c r="E9" s="15">
        <v>0</v>
      </c>
      <c r="F9" s="15">
        <v>0</v>
      </c>
      <c r="G9" s="15">
        <v>0</v>
      </c>
      <c r="H9" s="15">
        <v>0</v>
      </c>
      <c r="I9" s="15">
        <v>0</v>
      </c>
      <c r="J9" s="15">
        <v>0</v>
      </c>
      <c r="K9" s="16">
        <v>0</v>
      </c>
    </row>
    <row r="10" spans="1:11" ht="15">
      <c r="A10" s="4" t="s">
        <v>3</v>
      </c>
      <c r="B10" s="14">
        <f aca="true" t="shared" si="2" ref="B10:G10">SUM(B11:B14)</f>
        <v>42715</v>
      </c>
      <c r="C10" s="15">
        <f t="shared" si="2"/>
        <v>43134</v>
      </c>
      <c r="D10" s="15">
        <f t="shared" si="2"/>
        <v>45413</v>
      </c>
      <c r="E10" s="15">
        <f t="shared" si="2"/>
        <v>45802</v>
      </c>
      <c r="F10" s="15">
        <f t="shared" si="2"/>
        <v>46626</v>
      </c>
      <c r="G10" s="15">
        <f t="shared" si="2"/>
        <v>47731</v>
      </c>
      <c r="H10" s="15">
        <f>SUM(H11:H14)</f>
        <v>47718.78</v>
      </c>
      <c r="I10" s="15">
        <f>SUM(I11:I14)</f>
        <v>47540</v>
      </c>
      <c r="J10" s="15">
        <f>SUM(J11:J14)</f>
        <v>46970</v>
      </c>
      <c r="K10" s="16">
        <f>SUM(K11:K14)</f>
        <v>47636.15</v>
      </c>
    </row>
    <row r="11" spans="1:11" ht="15">
      <c r="A11" s="5" t="s">
        <v>4</v>
      </c>
      <c r="B11" s="14">
        <v>1576</v>
      </c>
      <c r="C11" s="15">
        <v>1578</v>
      </c>
      <c r="D11" s="15">
        <v>1557</v>
      </c>
      <c r="E11" s="15">
        <v>1555</v>
      </c>
      <c r="F11" s="15">
        <v>1550</v>
      </c>
      <c r="G11" s="15">
        <v>1575</v>
      </c>
      <c r="H11" s="15">
        <v>1574.78</v>
      </c>
      <c r="I11" s="15">
        <v>1550</v>
      </c>
      <c r="J11" s="15">
        <v>1550</v>
      </c>
      <c r="K11" s="16">
        <v>1550</v>
      </c>
    </row>
    <row r="12" spans="1:11" ht="15">
      <c r="A12" s="6" t="s">
        <v>14</v>
      </c>
      <c r="B12" s="14">
        <v>41139</v>
      </c>
      <c r="C12" s="15">
        <v>41556</v>
      </c>
      <c r="D12" s="15">
        <v>43856</v>
      </c>
      <c r="E12" s="15">
        <v>44247</v>
      </c>
      <c r="F12" s="15">
        <v>45076</v>
      </c>
      <c r="G12" s="15">
        <v>46156</v>
      </c>
      <c r="H12" s="15">
        <v>46144</v>
      </c>
      <c r="I12" s="15">
        <v>45990</v>
      </c>
      <c r="J12" s="15">
        <v>45420</v>
      </c>
      <c r="K12" s="16">
        <v>46086.15</v>
      </c>
    </row>
    <row r="13" spans="1:11" ht="15">
      <c r="A13" s="5" t="s">
        <v>15</v>
      </c>
      <c r="B13" s="14">
        <v>0</v>
      </c>
      <c r="C13" s="15">
        <v>0</v>
      </c>
      <c r="D13" s="15">
        <v>0</v>
      </c>
      <c r="E13" s="15">
        <v>0</v>
      </c>
      <c r="F13" s="15">
        <v>0</v>
      </c>
      <c r="G13" s="15">
        <v>0</v>
      </c>
      <c r="H13" s="15">
        <v>0</v>
      </c>
      <c r="I13" s="15">
        <v>0</v>
      </c>
      <c r="J13" s="15">
        <v>0</v>
      </c>
      <c r="K13" s="16">
        <v>0</v>
      </c>
    </row>
    <row r="14" spans="1:11" ht="15">
      <c r="A14" s="5" t="s">
        <v>16</v>
      </c>
      <c r="B14" s="14">
        <v>0</v>
      </c>
      <c r="C14" s="15">
        <v>0</v>
      </c>
      <c r="D14" s="15">
        <v>0</v>
      </c>
      <c r="E14" s="15">
        <v>0</v>
      </c>
      <c r="F14" s="15">
        <v>0</v>
      </c>
      <c r="G14" s="15">
        <v>0</v>
      </c>
      <c r="H14" s="15">
        <v>0</v>
      </c>
      <c r="I14" s="15">
        <v>0</v>
      </c>
      <c r="J14" s="15">
        <v>0</v>
      </c>
      <c r="K14" s="16">
        <v>0</v>
      </c>
    </row>
    <row r="15" spans="1:11" ht="15">
      <c r="A15" s="7" t="s">
        <v>5</v>
      </c>
      <c r="B15" s="14">
        <f aca="true" t="shared" si="3" ref="B15:G15">B16+B21</f>
        <v>8825</v>
      </c>
      <c r="C15" s="15">
        <f t="shared" si="3"/>
        <v>9585</v>
      </c>
      <c r="D15" s="15">
        <f t="shared" si="3"/>
        <v>9975</v>
      </c>
      <c r="E15" s="15">
        <f t="shared" si="3"/>
        <v>9437</v>
      </c>
      <c r="F15" s="15">
        <f t="shared" si="3"/>
        <v>9628</v>
      </c>
      <c r="G15" s="15">
        <f t="shared" si="3"/>
        <v>9526</v>
      </c>
      <c r="H15" s="15">
        <f>H16+H21</f>
        <v>9266.47</v>
      </c>
      <c r="I15" s="15">
        <f>I16+I21</f>
        <v>9050</v>
      </c>
      <c r="J15" s="15">
        <f>J16+J21</f>
        <v>8657.925</v>
      </c>
      <c r="K15" s="16">
        <f>K16+K21</f>
        <v>7845.18</v>
      </c>
    </row>
    <row r="16" spans="1:11" ht="15">
      <c r="A16" s="4" t="s">
        <v>1</v>
      </c>
      <c r="B16" s="14">
        <f aca="true" t="shared" si="4" ref="B16:G16">SUM(B17:B20)</f>
        <v>251</v>
      </c>
      <c r="C16" s="15">
        <f t="shared" si="4"/>
        <v>251</v>
      </c>
      <c r="D16" s="15">
        <f t="shared" si="4"/>
        <v>251</v>
      </c>
      <c r="E16" s="15">
        <f t="shared" si="4"/>
        <v>251</v>
      </c>
      <c r="F16" s="15">
        <f t="shared" si="4"/>
        <v>251</v>
      </c>
      <c r="G16" s="15">
        <f t="shared" si="4"/>
        <v>251</v>
      </c>
      <c r="H16" s="15">
        <f>SUM(H17:H20)</f>
        <v>251.47000000000003</v>
      </c>
      <c r="I16" s="15">
        <f>SUM(I17:I20)</f>
        <v>254</v>
      </c>
      <c r="J16" s="15">
        <f>SUM(J17:J20)</f>
        <v>252.92499999999995</v>
      </c>
      <c r="K16" s="16">
        <f>SUM(K17:K20)</f>
        <v>252.18</v>
      </c>
    </row>
    <row r="17" spans="1:11" ht="15">
      <c r="A17" s="5" t="s">
        <v>2</v>
      </c>
      <c r="B17" s="14">
        <v>0</v>
      </c>
      <c r="C17" s="15">
        <v>0</v>
      </c>
      <c r="D17" s="15">
        <v>0</v>
      </c>
      <c r="E17" s="15">
        <v>0</v>
      </c>
      <c r="F17" s="15">
        <v>0</v>
      </c>
      <c r="G17" s="15">
        <v>0</v>
      </c>
      <c r="H17" s="15">
        <v>0</v>
      </c>
      <c r="I17" s="15">
        <v>0</v>
      </c>
      <c r="J17" s="15">
        <v>0</v>
      </c>
      <c r="K17" s="16">
        <v>0</v>
      </c>
    </row>
    <row r="18" spans="1:11" ht="15">
      <c r="A18" s="5" t="s">
        <v>14</v>
      </c>
      <c r="B18" s="14">
        <v>0</v>
      </c>
      <c r="C18" s="15">
        <v>0</v>
      </c>
      <c r="D18" s="15">
        <v>0</v>
      </c>
      <c r="E18" s="15">
        <v>0</v>
      </c>
      <c r="F18" s="15">
        <v>0</v>
      </c>
      <c r="G18" s="15">
        <v>0</v>
      </c>
      <c r="H18" s="15">
        <v>0</v>
      </c>
      <c r="I18" s="15">
        <v>0</v>
      </c>
      <c r="J18" s="15">
        <v>0</v>
      </c>
      <c r="K18" s="16">
        <v>0</v>
      </c>
    </row>
    <row r="19" spans="1:11" ht="15">
      <c r="A19" s="5" t="s">
        <v>10</v>
      </c>
      <c r="B19" s="14">
        <v>251</v>
      </c>
      <c r="C19" s="15">
        <v>251</v>
      </c>
      <c r="D19" s="15">
        <v>251</v>
      </c>
      <c r="E19" s="15">
        <v>251</v>
      </c>
      <c r="F19" s="15">
        <v>251</v>
      </c>
      <c r="G19" s="15">
        <v>251</v>
      </c>
      <c r="H19" s="15">
        <v>251.47000000000003</v>
      </c>
      <c r="I19" s="15">
        <v>254</v>
      </c>
      <c r="J19" s="15">
        <v>252.92499999999995</v>
      </c>
      <c r="K19" s="16">
        <v>252.18</v>
      </c>
    </row>
    <row r="20" spans="1:11" ht="15">
      <c r="A20" s="5" t="s">
        <v>16</v>
      </c>
      <c r="B20" s="14">
        <v>0</v>
      </c>
      <c r="C20" s="15">
        <v>0</v>
      </c>
      <c r="D20" s="15">
        <v>0</v>
      </c>
      <c r="E20" s="15">
        <v>0</v>
      </c>
      <c r="F20" s="15">
        <v>0</v>
      </c>
      <c r="G20" s="15">
        <v>0</v>
      </c>
      <c r="H20" s="15">
        <v>0</v>
      </c>
      <c r="I20" s="15">
        <v>0</v>
      </c>
      <c r="J20" s="15">
        <v>0</v>
      </c>
      <c r="K20" s="16">
        <v>0</v>
      </c>
    </row>
    <row r="21" spans="1:11" ht="15">
      <c r="A21" s="4" t="s">
        <v>3</v>
      </c>
      <c r="B21" s="14">
        <f aca="true" t="shared" si="5" ref="B21:G21">SUM(B22:B25)</f>
        <v>8574</v>
      </c>
      <c r="C21" s="15">
        <f t="shared" si="5"/>
        <v>9334</v>
      </c>
      <c r="D21" s="15">
        <f t="shared" si="5"/>
        <v>9724</v>
      </c>
      <c r="E21" s="15">
        <f t="shared" si="5"/>
        <v>9186</v>
      </c>
      <c r="F21" s="15">
        <f t="shared" si="5"/>
        <v>9377</v>
      </c>
      <c r="G21" s="15">
        <f t="shared" si="5"/>
        <v>9275</v>
      </c>
      <c r="H21" s="15">
        <f>SUM(H22:H25)</f>
        <v>9015</v>
      </c>
      <c r="I21" s="15">
        <f>SUM(I22:I25)</f>
        <v>8796</v>
      </c>
      <c r="J21" s="15">
        <f>SUM(J22:J25)</f>
        <v>8405</v>
      </c>
      <c r="K21" s="16">
        <f>SUM(K22:K25)</f>
        <v>7593</v>
      </c>
    </row>
    <row r="22" spans="1:11" ht="15">
      <c r="A22" s="5" t="s">
        <v>4</v>
      </c>
      <c r="B22" s="14">
        <v>0</v>
      </c>
      <c r="C22" s="15">
        <v>0</v>
      </c>
      <c r="D22" s="15">
        <v>0</v>
      </c>
      <c r="E22" s="15">
        <v>0</v>
      </c>
      <c r="F22" s="15">
        <v>0</v>
      </c>
      <c r="G22" s="15">
        <v>0</v>
      </c>
      <c r="H22" s="15">
        <v>0</v>
      </c>
      <c r="I22" s="15">
        <v>0</v>
      </c>
      <c r="J22" s="15">
        <v>0</v>
      </c>
      <c r="K22" s="16">
        <v>0</v>
      </c>
    </row>
    <row r="23" spans="1:11" ht="15">
      <c r="A23" s="5" t="s">
        <v>14</v>
      </c>
      <c r="B23" s="14">
        <v>6123</v>
      </c>
      <c r="C23" s="15">
        <v>7022</v>
      </c>
      <c r="D23" s="15">
        <v>7336</v>
      </c>
      <c r="E23" s="15">
        <v>6814</v>
      </c>
      <c r="F23" s="15">
        <v>6960</v>
      </c>
      <c r="G23" s="15">
        <v>6943</v>
      </c>
      <c r="H23" s="15">
        <v>6721</v>
      </c>
      <c r="I23" s="15">
        <v>6528</v>
      </c>
      <c r="J23" s="15">
        <v>6124</v>
      </c>
      <c r="K23" s="16">
        <v>5443</v>
      </c>
    </row>
    <row r="24" spans="1:11" ht="15">
      <c r="A24" s="5" t="s">
        <v>10</v>
      </c>
      <c r="B24" s="14">
        <v>950</v>
      </c>
      <c r="C24" s="15">
        <v>850</v>
      </c>
      <c r="D24" s="15">
        <v>850</v>
      </c>
      <c r="E24" s="15">
        <v>850</v>
      </c>
      <c r="F24" s="15">
        <v>850</v>
      </c>
      <c r="G24" s="15">
        <v>750</v>
      </c>
      <c r="H24" s="15">
        <v>750</v>
      </c>
      <c r="I24" s="15">
        <v>750</v>
      </c>
      <c r="J24" s="15">
        <v>750</v>
      </c>
      <c r="K24" s="16">
        <v>650</v>
      </c>
    </row>
    <row r="25" spans="1:11" ht="15">
      <c r="A25" s="5" t="s">
        <v>16</v>
      </c>
      <c r="B25" s="14">
        <v>1501</v>
      </c>
      <c r="C25" s="15">
        <v>1462</v>
      </c>
      <c r="D25" s="15">
        <v>1538</v>
      </c>
      <c r="E25" s="15">
        <v>1522</v>
      </c>
      <c r="F25" s="15">
        <v>1567</v>
      </c>
      <c r="G25" s="15">
        <v>1582</v>
      </c>
      <c r="H25" s="15">
        <v>1544</v>
      </c>
      <c r="I25" s="15">
        <v>1518</v>
      </c>
      <c r="J25" s="15">
        <v>1531</v>
      </c>
      <c r="K25" s="16">
        <v>1500</v>
      </c>
    </row>
    <row r="26" spans="1:11" ht="15">
      <c r="A26" s="7" t="s">
        <v>6</v>
      </c>
      <c r="B26" s="14">
        <f aca="true" t="shared" si="6" ref="B26:G26">B27+B32</f>
        <v>783.3012870371027</v>
      </c>
      <c r="C26" s="15">
        <f t="shared" si="6"/>
        <v>746.3862702336579</v>
      </c>
      <c r="D26" s="15">
        <f t="shared" si="6"/>
        <v>853.4778319634751</v>
      </c>
      <c r="E26" s="15">
        <f t="shared" si="6"/>
        <v>866.2703709194828</v>
      </c>
      <c r="F26" s="15">
        <f t="shared" si="6"/>
        <v>1009.6106526077209</v>
      </c>
      <c r="G26" s="15">
        <f t="shared" si="6"/>
        <v>1099.0772726902494</v>
      </c>
      <c r="H26" s="15">
        <f>H27+H32</f>
        <v>1366.0075301514953</v>
      </c>
      <c r="I26" s="15">
        <f>I27+I32</f>
        <v>1468.953974951279</v>
      </c>
      <c r="J26" s="15">
        <f>J27+J32</f>
        <v>1888.5100000000002</v>
      </c>
      <c r="K26" s="16">
        <f>K27+K32</f>
        <v>1843.45</v>
      </c>
    </row>
    <row r="27" spans="1:11" ht="15">
      <c r="A27" s="4" t="s">
        <v>1</v>
      </c>
      <c r="B27" s="14">
        <f aca="true" t="shared" si="7" ref="B27:G27">SUM(B28:B31)</f>
        <v>663.3012870371027</v>
      </c>
      <c r="C27" s="15">
        <f t="shared" si="7"/>
        <v>628.3862702336579</v>
      </c>
      <c r="D27" s="15">
        <f t="shared" si="7"/>
        <v>741.4778319634751</v>
      </c>
      <c r="E27" s="15">
        <f t="shared" si="7"/>
        <v>756.2703709194828</v>
      </c>
      <c r="F27" s="15">
        <f t="shared" si="7"/>
        <v>906.6106526077209</v>
      </c>
      <c r="G27" s="15">
        <f t="shared" si="7"/>
        <v>998.0772726902494</v>
      </c>
      <c r="H27" s="15">
        <f>SUM(H28:H31)</f>
        <v>1272.0075301514953</v>
      </c>
      <c r="I27" s="15">
        <f>SUM(I28:I31)</f>
        <v>1377.953974951279</v>
      </c>
      <c r="J27" s="15">
        <f>SUM(J28:J31)</f>
        <v>1794.5100000000002</v>
      </c>
      <c r="K27" s="16">
        <f>SUM(K28:K31)</f>
        <v>1751.45</v>
      </c>
    </row>
    <row r="28" spans="1:11" ht="15">
      <c r="A28" s="5" t="s">
        <v>2</v>
      </c>
      <c r="B28" s="14">
        <v>0</v>
      </c>
      <c r="C28" s="15">
        <v>0</v>
      </c>
      <c r="D28" s="15">
        <v>0</v>
      </c>
      <c r="E28" s="15">
        <v>0</v>
      </c>
      <c r="F28" s="15">
        <v>0</v>
      </c>
      <c r="G28" s="15">
        <v>0</v>
      </c>
      <c r="H28" s="15">
        <v>0</v>
      </c>
      <c r="I28" s="15">
        <v>0</v>
      </c>
      <c r="J28" s="15">
        <v>0</v>
      </c>
      <c r="K28" s="16">
        <v>0</v>
      </c>
    </row>
    <row r="29" spans="1:11" ht="15">
      <c r="A29" s="5" t="s">
        <v>14</v>
      </c>
      <c r="B29" s="14">
        <v>142</v>
      </c>
      <c r="C29" s="15">
        <v>75</v>
      </c>
      <c r="D29" s="15">
        <v>134</v>
      </c>
      <c r="E29" s="15">
        <v>116</v>
      </c>
      <c r="F29" s="15">
        <v>245</v>
      </c>
      <c r="G29" s="15">
        <v>282</v>
      </c>
      <c r="H29" s="15">
        <v>551</v>
      </c>
      <c r="I29" s="15">
        <v>507</v>
      </c>
      <c r="J29" s="15">
        <v>596.33</v>
      </c>
      <c r="K29" s="16">
        <v>768.45</v>
      </c>
    </row>
    <row r="30" spans="1:11" ht="15">
      <c r="A30" s="5" t="s">
        <v>10</v>
      </c>
      <c r="B30" s="14">
        <v>521.3012870371027</v>
      </c>
      <c r="C30" s="15">
        <v>553.3862702336579</v>
      </c>
      <c r="D30" s="15">
        <v>607.4778319634751</v>
      </c>
      <c r="E30" s="15">
        <v>640.2703709194828</v>
      </c>
      <c r="F30" s="15">
        <v>661.6106526077209</v>
      </c>
      <c r="G30" s="15">
        <v>716.0772726902494</v>
      </c>
      <c r="H30" s="15">
        <v>721.0075301514954</v>
      </c>
      <c r="I30" s="15">
        <v>870.953974951279</v>
      </c>
      <c r="J30" s="15">
        <v>1198.18</v>
      </c>
      <c r="K30" s="16">
        <v>983</v>
      </c>
    </row>
    <row r="31" spans="1:11" ht="15">
      <c r="A31" s="5" t="s">
        <v>16</v>
      </c>
      <c r="B31" s="14">
        <v>0</v>
      </c>
      <c r="C31" s="15">
        <v>0</v>
      </c>
      <c r="D31" s="15">
        <v>0</v>
      </c>
      <c r="E31" s="15">
        <v>0</v>
      </c>
      <c r="F31" s="15">
        <v>0</v>
      </c>
      <c r="G31" s="15">
        <v>0</v>
      </c>
      <c r="H31" s="15">
        <v>0</v>
      </c>
      <c r="I31" s="15">
        <v>0</v>
      </c>
      <c r="J31" s="15">
        <v>0</v>
      </c>
      <c r="K31" s="16">
        <v>0</v>
      </c>
    </row>
    <row r="32" spans="1:11" ht="15">
      <c r="A32" s="4" t="s">
        <v>3</v>
      </c>
      <c r="B32" s="14">
        <f aca="true" t="shared" si="8" ref="B32:G32">SUM(B33:B36)</f>
        <v>120</v>
      </c>
      <c r="C32" s="15">
        <f t="shared" si="8"/>
        <v>118</v>
      </c>
      <c r="D32" s="15">
        <f t="shared" si="8"/>
        <v>112</v>
      </c>
      <c r="E32" s="15">
        <f t="shared" si="8"/>
        <v>110</v>
      </c>
      <c r="F32" s="15">
        <f t="shared" si="8"/>
        <v>103</v>
      </c>
      <c r="G32" s="15">
        <f t="shared" si="8"/>
        <v>101</v>
      </c>
      <c r="H32" s="15">
        <f>SUM(H33:H36)</f>
        <v>94</v>
      </c>
      <c r="I32" s="15">
        <f>SUM(I33:I36)</f>
        <v>91</v>
      </c>
      <c r="J32" s="15">
        <f>SUM(J33:J36)</f>
        <v>94</v>
      </c>
      <c r="K32" s="16">
        <f>SUM(K33:K36)</f>
        <v>92</v>
      </c>
    </row>
    <row r="33" spans="1:11" ht="15">
      <c r="A33" s="5" t="s">
        <v>4</v>
      </c>
      <c r="B33" s="14">
        <v>0</v>
      </c>
      <c r="C33" s="15">
        <v>0</v>
      </c>
      <c r="D33" s="15">
        <v>0</v>
      </c>
      <c r="E33" s="15">
        <v>0</v>
      </c>
      <c r="F33" s="15">
        <v>0</v>
      </c>
      <c r="G33" s="15">
        <v>0</v>
      </c>
      <c r="H33" s="15">
        <v>0</v>
      </c>
      <c r="I33" s="15">
        <v>0</v>
      </c>
      <c r="J33" s="15">
        <v>0</v>
      </c>
      <c r="K33" s="16">
        <v>0</v>
      </c>
    </row>
    <row r="34" spans="1:11" ht="15">
      <c r="A34" s="5" t="s">
        <v>26</v>
      </c>
      <c r="B34" s="14">
        <v>120</v>
      </c>
      <c r="C34" s="15">
        <v>118</v>
      </c>
      <c r="D34" s="15">
        <v>112</v>
      </c>
      <c r="E34" s="15">
        <v>110</v>
      </c>
      <c r="F34" s="15">
        <v>103</v>
      </c>
      <c r="G34" s="15">
        <v>101</v>
      </c>
      <c r="H34" s="15">
        <v>94</v>
      </c>
      <c r="I34" s="15">
        <v>91</v>
      </c>
      <c r="J34" s="15">
        <v>94</v>
      </c>
      <c r="K34" s="16">
        <v>92</v>
      </c>
    </row>
    <row r="35" spans="1:11" ht="15">
      <c r="A35" s="5" t="s">
        <v>10</v>
      </c>
      <c r="B35" s="14">
        <v>0</v>
      </c>
      <c r="C35" s="15">
        <v>0</v>
      </c>
      <c r="D35" s="15">
        <v>0</v>
      </c>
      <c r="E35" s="15">
        <v>0</v>
      </c>
      <c r="F35" s="15">
        <v>0</v>
      </c>
      <c r="G35" s="15">
        <v>0</v>
      </c>
      <c r="H35" s="15">
        <v>0</v>
      </c>
      <c r="I35" s="15">
        <v>0</v>
      </c>
      <c r="J35" s="15">
        <v>0</v>
      </c>
      <c r="K35" s="16">
        <v>0</v>
      </c>
    </row>
    <row r="36" spans="1:11" ht="15">
      <c r="A36" s="5" t="s">
        <v>16</v>
      </c>
      <c r="B36" s="14">
        <v>0</v>
      </c>
      <c r="C36" s="15">
        <v>0</v>
      </c>
      <c r="D36" s="15">
        <v>0</v>
      </c>
      <c r="E36" s="15">
        <v>0</v>
      </c>
      <c r="F36" s="15">
        <v>0</v>
      </c>
      <c r="G36" s="15">
        <v>0</v>
      </c>
      <c r="H36" s="15">
        <v>0</v>
      </c>
      <c r="I36" s="15">
        <v>0</v>
      </c>
      <c r="J36" s="15">
        <v>0</v>
      </c>
      <c r="K36" s="16">
        <v>0</v>
      </c>
    </row>
    <row r="37" spans="1:11" ht="15">
      <c r="A37" s="8" t="s">
        <v>18</v>
      </c>
      <c r="B37" s="14">
        <f aca="true" t="shared" si="9" ref="B37:G37">B38+B44</f>
        <v>5239</v>
      </c>
      <c r="C37" s="15">
        <f t="shared" si="9"/>
        <v>5308</v>
      </c>
      <c r="D37" s="15">
        <f t="shared" si="9"/>
        <v>5406</v>
      </c>
      <c r="E37" s="15">
        <f t="shared" si="9"/>
        <v>5779</v>
      </c>
      <c r="F37" s="15">
        <f t="shared" si="9"/>
        <v>5801</v>
      </c>
      <c r="G37" s="15">
        <f t="shared" si="9"/>
        <v>5728</v>
      </c>
      <c r="H37" s="15">
        <f>H38+H44</f>
        <v>5786</v>
      </c>
      <c r="I37" s="15">
        <f>I38+I44</f>
        <v>5720.52</v>
      </c>
      <c r="J37" s="15">
        <f>J38+J44</f>
        <v>5784.469999999999</v>
      </c>
      <c r="K37" s="16">
        <f>K38+K44</f>
        <v>5755.46</v>
      </c>
    </row>
    <row r="38" spans="1:11" ht="15">
      <c r="A38" s="4" t="s">
        <v>1</v>
      </c>
      <c r="B38" s="14">
        <f aca="true" t="shared" si="10" ref="B38:G38">SUM(B39:B43)</f>
        <v>1798</v>
      </c>
      <c r="C38" s="15">
        <f t="shared" si="10"/>
        <v>1837</v>
      </c>
      <c r="D38" s="15">
        <f t="shared" si="10"/>
        <v>1855</v>
      </c>
      <c r="E38" s="15">
        <f t="shared" si="10"/>
        <v>2257</v>
      </c>
      <c r="F38" s="15">
        <f t="shared" si="10"/>
        <v>2219</v>
      </c>
      <c r="G38" s="15">
        <f t="shared" si="10"/>
        <v>2145</v>
      </c>
      <c r="H38" s="15">
        <f>SUM(H39:H43)</f>
        <v>2207.7200000000003</v>
      </c>
      <c r="I38" s="15">
        <f>SUM(I39:I43)</f>
        <v>2109.52</v>
      </c>
      <c r="J38" s="15">
        <f>SUM(J39:J43)</f>
        <v>2199.75</v>
      </c>
      <c r="K38" s="16">
        <f>SUM(K39:K43)</f>
        <v>2240.86</v>
      </c>
    </row>
    <row r="39" spans="1:11" ht="15">
      <c r="A39" s="5" t="s">
        <v>2</v>
      </c>
      <c r="B39" s="14">
        <v>0</v>
      </c>
      <c r="C39" s="15">
        <v>0</v>
      </c>
      <c r="D39" s="15">
        <v>0</v>
      </c>
      <c r="E39" s="15">
        <v>0</v>
      </c>
      <c r="F39" s="15">
        <v>0</v>
      </c>
      <c r="G39" s="15">
        <v>0</v>
      </c>
      <c r="H39" s="15">
        <v>0</v>
      </c>
      <c r="I39" s="15">
        <v>0</v>
      </c>
      <c r="J39" s="15">
        <v>0</v>
      </c>
      <c r="K39" s="16">
        <v>0</v>
      </c>
    </row>
    <row r="40" spans="1:11" ht="15">
      <c r="A40" s="5" t="s">
        <v>14</v>
      </c>
      <c r="B40" s="14">
        <v>386</v>
      </c>
      <c r="C40" s="15">
        <v>419</v>
      </c>
      <c r="D40" s="15">
        <v>446</v>
      </c>
      <c r="E40" s="15">
        <v>443</v>
      </c>
      <c r="F40" s="15">
        <v>387</v>
      </c>
      <c r="G40" s="15">
        <v>358</v>
      </c>
      <c r="H40" s="15">
        <v>423.72</v>
      </c>
      <c r="I40" s="15">
        <v>318.52</v>
      </c>
      <c r="J40" s="15">
        <v>425.89</v>
      </c>
      <c r="K40" s="16">
        <v>467</v>
      </c>
    </row>
    <row r="41" spans="1:11" ht="15">
      <c r="A41" s="5" t="s">
        <v>10</v>
      </c>
      <c r="B41" s="14">
        <v>0</v>
      </c>
      <c r="C41" s="15">
        <v>0</v>
      </c>
      <c r="D41" s="15">
        <v>0</v>
      </c>
      <c r="E41" s="15">
        <v>0</v>
      </c>
      <c r="F41" s="15">
        <v>0</v>
      </c>
      <c r="G41" s="15">
        <v>0</v>
      </c>
      <c r="H41" s="15">
        <v>0</v>
      </c>
      <c r="I41" s="15">
        <v>0</v>
      </c>
      <c r="J41" s="15">
        <v>0</v>
      </c>
      <c r="K41" s="16">
        <v>0</v>
      </c>
    </row>
    <row r="42" spans="1:11" ht="15">
      <c r="A42" s="5" t="s">
        <v>15</v>
      </c>
      <c r="B42" s="14">
        <v>1365</v>
      </c>
      <c r="C42" s="15">
        <v>1365</v>
      </c>
      <c r="D42" s="15">
        <v>1365</v>
      </c>
      <c r="E42" s="15">
        <v>1551</v>
      </c>
      <c r="F42" s="15">
        <v>1551</v>
      </c>
      <c r="G42" s="15">
        <v>1551</v>
      </c>
      <c r="H42" s="15">
        <v>1551</v>
      </c>
      <c r="I42" s="15">
        <v>1551</v>
      </c>
      <c r="J42" s="15">
        <v>1551</v>
      </c>
      <c r="K42" s="16">
        <v>1551</v>
      </c>
    </row>
    <row r="43" spans="1:11" ht="15">
      <c r="A43" s="5" t="s">
        <v>16</v>
      </c>
      <c r="B43" s="14">
        <v>47</v>
      </c>
      <c r="C43" s="15">
        <v>53</v>
      </c>
      <c r="D43" s="15">
        <v>44</v>
      </c>
      <c r="E43" s="15">
        <v>263</v>
      </c>
      <c r="F43" s="15">
        <v>281</v>
      </c>
      <c r="G43" s="15">
        <v>236</v>
      </c>
      <c r="H43" s="15">
        <v>233</v>
      </c>
      <c r="I43" s="15">
        <v>240</v>
      </c>
      <c r="J43" s="15">
        <v>222.86</v>
      </c>
      <c r="K43" s="16">
        <v>222.86</v>
      </c>
    </row>
    <row r="44" spans="1:11" ht="15">
      <c r="A44" s="4" t="s">
        <v>3</v>
      </c>
      <c r="B44" s="14">
        <f aca="true" t="shared" si="11" ref="B44:G44">SUM(B45:B49)</f>
        <v>3441</v>
      </c>
      <c r="C44" s="15">
        <f t="shared" si="11"/>
        <v>3471</v>
      </c>
      <c r="D44" s="15">
        <f t="shared" si="11"/>
        <v>3551</v>
      </c>
      <c r="E44" s="15">
        <f t="shared" si="11"/>
        <v>3522</v>
      </c>
      <c r="F44" s="15">
        <f t="shared" si="11"/>
        <v>3582</v>
      </c>
      <c r="G44" s="15">
        <f t="shared" si="11"/>
        <v>3583</v>
      </c>
      <c r="H44" s="15">
        <f>SUM(H45:H49)</f>
        <v>3578.28</v>
      </c>
      <c r="I44" s="15">
        <f>SUM(I45:I49)</f>
        <v>3611</v>
      </c>
      <c r="J44" s="15">
        <f>SUM(J45:J49)</f>
        <v>3584.72</v>
      </c>
      <c r="K44" s="16">
        <f>SUM(K45:K49)</f>
        <v>3514.6</v>
      </c>
    </row>
    <row r="45" spans="1:11" ht="15">
      <c r="A45" s="5" t="s">
        <v>4</v>
      </c>
      <c r="B45" s="14">
        <v>137</v>
      </c>
      <c r="C45" s="15">
        <v>124</v>
      </c>
      <c r="D45" s="15">
        <v>124</v>
      </c>
      <c r="E45" s="15">
        <v>124</v>
      </c>
      <c r="F45" s="15">
        <v>124</v>
      </c>
      <c r="G45" s="15">
        <v>124</v>
      </c>
      <c r="H45" s="15">
        <v>124</v>
      </c>
      <c r="I45" s="15">
        <v>124</v>
      </c>
      <c r="J45" s="15">
        <v>124</v>
      </c>
      <c r="K45" s="16">
        <v>124.2</v>
      </c>
    </row>
    <row r="46" spans="1:11" ht="15">
      <c r="A46" s="5" t="s">
        <v>14</v>
      </c>
      <c r="B46" s="14">
        <v>3304</v>
      </c>
      <c r="C46" s="15">
        <v>3347</v>
      </c>
      <c r="D46" s="15">
        <v>3427</v>
      </c>
      <c r="E46" s="15">
        <v>3316</v>
      </c>
      <c r="F46" s="15">
        <v>3376</v>
      </c>
      <c r="G46" s="15">
        <v>3377</v>
      </c>
      <c r="H46" s="15">
        <v>3372.28</v>
      </c>
      <c r="I46" s="15">
        <v>3405</v>
      </c>
      <c r="J46" s="15">
        <v>3378.72</v>
      </c>
      <c r="K46" s="16">
        <v>3308.4</v>
      </c>
    </row>
    <row r="47" spans="1:11" ht="15">
      <c r="A47" s="5" t="s">
        <v>10</v>
      </c>
      <c r="B47" s="14">
        <v>0</v>
      </c>
      <c r="C47" s="15">
        <v>0</v>
      </c>
      <c r="D47" s="15">
        <v>0</v>
      </c>
      <c r="E47" s="15">
        <v>0</v>
      </c>
      <c r="F47" s="15">
        <v>0</v>
      </c>
      <c r="G47" s="15">
        <v>0</v>
      </c>
      <c r="H47" s="15">
        <v>0</v>
      </c>
      <c r="I47" s="15">
        <v>0</v>
      </c>
      <c r="J47" s="15">
        <v>0</v>
      </c>
      <c r="K47" s="16">
        <v>0</v>
      </c>
    </row>
    <row r="48" spans="1:11" ht="15">
      <c r="A48" s="5" t="s">
        <v>15</v>
      </c>
      <c r="B48" s="14">
        <v>0</v>
      </c>
      <c r="C48" s="15">
        <v>0</v>
      </c>
      <c r="D48" s="15">
        <v>0</v>
      </c>
      <c r="E48" s="15">
        <v>0</v>
      </c>
      <c r="F48" s="15">
        <v>0</v>
      </c>
      <c r="G48" s="15">
        <v>0</v>
      </c>
      <c r="H48" s="15">
        <v>0</v>
      </c>
      <c r="I48" s="15">
        <v>0</v>
      </c>
      <c r="J48" s="15">
        <v>0</v>
      </c>
      <c r="K48" s="16">
        <v>0</v>
      </c>
    </row>
    <row r="49" spans="1:11" ht="15">
      <c r="A49" s="5" t="s">
        <v>16</v>
      </c>
      <c r="B49" s="14">
        <v>0</v>
      </c>
      <c r="C49" s="15">
        <v>0</v>
      </c>
      <c r="D49" s="15">
        <v>0</v>
      </c>
      <c r="E49" s="15">
        <v>82</v>
      </c>
      <c r="F49" s="15">
        <v>82</v>
      </c>
      <c r="G49" s="15">
        <v>82</v>
      </c>
      <c r="H49" s="15">
        <v>82</v>
      </c>
      <c r="I49" s="15">
        <v>82</v>
      </c>
      <c r="J49" s="15">
        <v>82</v>
      </c>
      <c r="K49" s="16">
        <v>82</v>
      </c>
    </row>
    <row r="50" spans="1:11" ht="15">
      <c r="A50" s="7" t="s">
        <v>19</v>
      </c>
      <c r="B50" s="14">
        <f aca="true" t="shared" si="12" ref="B50:G50">B51+B52</f>
        <v>1864</v>
      </c>
      <c r="C50" s="15">
        <f t="shared" si="12"/>
        <v>1943</v>
      </c>
      <c r="D50" s="15">
        <f t="shared" si="12"/>
        <v>1945</v>
      </c>
      <c r="E50" s="15">
        <f t="shared" si="12"/>
        <v>1695</v>
      </c>
      <c r="F50" s="15">
        <f t="shared" si="12"/>
        <v>1628</v>
      </c>
      <c r="G50" s="15">
        <f t="shared" si="12"/>
        <v>1642</v>
      </c>
      <c r="H50" s="15">
        <f>H51+H52</f>
        <v>1630</v>
      </c>
      <c r="I50" s="15">
        <f>I51+I52</f>
        <v>2275</v>
      </c>
      <c r="J50" s="15">
        <f>J51+J52</f>
        <v>2106</v>
      </c>
      <c r="K50" s="16">
        <f>K51+K52</f>
        <v>2100.3</v>
      </c>
    </row>
    <row r="51" spans="1:11" ht="15">
      <c r="A51" s="5" t="s">
        <v>7</v>
      </c>
      <c r="B51" s="14"/>
      <c r="C51" s="15"/>
      <c r="D51" s="15"/>
      <c r="E51" s="15"/>
      <c r="F51" s="15"/>
      <c r="G51" s="15"/>
      <c r="H51" s="17"/>
      <c r="I51" s="17"/>
      <c r="J51" s="24"/>
      <c r="K51" s="18"/>
    </row>
    <row r="52" spans="1:11" ht="15">
      <c r="A52" s="5" t="s">
        <v>8</v>
      </c>
      <c r="B52" s="25">
        <v>1864</v>
      </c>
      <c r="C52" s="26">
        <v>1943</v>
      </c>
      <c r="D52" s="26">
        <v>1945</v>
      </c>
      <c r="E52" s="26">
        <v>1695</v>
      </c>
      <c r="F52" s="26">
        <v>1628</v>
      </c>
      <c r="G52" s="26">
        <v>1642</v>
      </c>
      <c r="H52" s="26">
        <v>1630</v>
      </c>
      <c r="I52" s="26">
        <v>2275</v>
      </c>
      <c r="J52" s="26">
        <v>2106</v>
      </c>
      <c r="K52" s="27">
        <v>2100.3</v>
      </c>
    </row>
    <row r="53" spans="1:11" ht="15">
      <c r="A53" s="2" t="s">
        <v>9</v>
      </c>
      <c r="B53" s="23">
        <f aca="true" t="shared" si="13" ref="B53:K53">B4+B15+B26+B37+B50</f>
        <v>60026.3012870371</v>
      </c>
      <c r="C53" s="23">
        <f t="shared" si="13"/>
        <v>61567.386270233656</v>
      </c>
      <c r="D53" s="23">
        <f t="shared" si="13"/>
        <v>64487.47783196347</v>
      </c>
      <c r="E53" s="23">
        <f t="shared" si="13"/>
        <v>64500.27037091948</v>
      </c>
      <c r="F53" s="23">
        <f t="shared" si="13"/>
        <v>65610.61065260772</v>
      </c>
      <c r="G53" s="23">
        <f t="shared" si="13"/>
        <v>66366.07727269025</v>
      </c>
      <c r="H53" s="23">
        <f t="shared" si="13"/>
        <v>66369.25753015149</v>
      </c>
      <c r="I53" s="23">
        <f t="shared" si="13"/>
        <v>66450.47397495128</v>
      </c>
      <c r="J53" s="23">
        <f t="shared" si="13"/>
        <v>65813.73500000002</v>
      </c>
      <c r="K53" s="28">
        <f t="shared" si="13"/>
        <v>65561.54</v>
      </c>
    </row>
    <row r="54" spans="1:256" ht="15">
      <c r="A54" s="9" t="s">
        <v>13</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5">
      <c r="A55" s="36" t="s">
        <v>27</v>
      </c>
      <c r="B55" s="36"/>
      <c r="C55" s="36"/>
      <c r="D55" s="36"/>
      <c r="E55" s="36"/>
      <c r="F55" s="36"/>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15">
      <c r="A56" s="32" t="s">
        <v>29</v>
      </c>
      <c r="B56" s="32"/>
      <c r="C56" s="32"/>
      <c r="D56" s="32"/>
      <c r="E56" s="32"/>
      <c r="F56" s="32"/>
      <c r="G56" s="32"/>
      <c r="H56" s="32"/>
      <c r="I56" s="32"/>
      <c r="J56" s="32"/>
      <c r="K56" s="32"/>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27.75" customHeight="1">
      <c r="A57" s="37" t="s">
        <v>30</v>
      </c>
      <c r="B57" s="37"/>
      <c r="C57" s="37"/>
      <c r="D57" s="37"/>
      <c r="E57" s="37"/>
      <c r="F57" s="37"/>
      <c r="G57" s="37"/>
      <c r="H57" s="37"/>
      <c r="I57" s="37"/>
      <c r="J57" s="37"/>
      <c r="K57" s="37"/>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15" customHeight="1">
      <c r="A58" s="33" t="s">
        <v>24</v>
      </c>
      <c r="B58" s="31"/>
      <c r="C58" s="31"/>
      <c r="D58" s="31"/>
      <c r="E58" s="31"/>
      <c r="F58" s="31"/>
      <c r="G58" s="31"/>
      <c r="H58" s="31"/>
      <c r="I58" s="31"/>
      <c r="J58" s="31"/>
      <c r="K58" s="31"/>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10" ht="15">
      <c r="A59" s="34" t="s">
        <v>11</v>
      </c>
      <c r="B59" s="34"/>
      <c r="C59" s="34"/>
      <c r="D59" s="34"/>
      <c r="E59" s="34"/>
      <c r="F59" s="34"/>
      <c r="G59" s="34"/>
      <c r="H59" s="34"/>
      <c r="I59" s="34"/>
      <c r="J59" s="34"/>
    </row>
    <row r="60" spans="1:8" ht="15">
      <c r="A60" s="19" t="s">
        <v>20</v>
      </c>
      <c r="H60" s="10"/>
    </row>
    <row r="61" spans="1:8" ht="15">
      <c r="A61" s="19" t="s">
        <v>21</v>
      </c>
      <c r="H61" s="10"/>
    </row>
    <row r="62" spans="1:11" ht="15">
      <c r="A62" s="20" t="s">
        <v>22</v>
      </c>
      <c r="G62" s="29"/>
      <c r="H62" s="29"/>
      <c r="I62" s="29"/>
      <c r="J62" s="29"/>
      <c r="K62" s="29"/>
    </row>
    <row r="63" ht="15">
      <c r="A63" s="21" t="s">
        <v>23</v>
      </c>
    </row>
  </sheetData>
  <sheetProtection/>
  <mergeCells count="5">
    <mergeCell ref="A59:J59"/>
    <mergeCell ref="A1:J1"/>
    <mergeCell ref="A2:K2"/>
    <mergeCell ref="A55:F55"/>
    <mergeCell ref="A57:K57"/>
  </mergeCells>
  <hyperlinks>
    <hyperlink ref="A63" r:id="rId1" display="http://www.sbp.org.pk/stats/survey/index.asp"/>
    <hyperlink ref="A58" r:id="rId2" display="http://www.sbp.org.pk/ecodata/Revision-EDS.pdf"/>
  </hyperlinks>
  <printOptions/>
  <pageMargins left="0.36" right="0.26" top="0.38" bottom="0.21" header="0.17" footer="0.17"/>
  <pageSetup horizontalDpi="600" verticalDpi="600" orientation="portrait"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shafqat hameed</dc:creator>
  <cp:keywords/>
  <dc:description/>
  <cp:lastModifiedBy>shafqat hameed</cp:lastModifiedBy>
  <cp:lastPrinted>2012-09-11T10:23:19Z</cp:lastPrinted>
  <dcterms:created xsi:type="dcterms:W3CDTF">2012-01-10T12:16:57Z</dcterms:created>
  <dcterms:modified xsi:type="dcterms:W3CDTF">2012-09-14T06:28:31Z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