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tabRatio="829" activeTab="2"/>
  </bookViews>
  <sheets>
    <sheet name="DCS - OLD" sheetId="1" r:id="rId1"/>
    <sheet name="DCS-Excluding MMF " sheetId="2" r:id="rId2"/>
    <sheet name="DCS -Including MMF"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r">#REF!</definedName>
    <definedName name="[MacrosImport].qbop" localSheetId="2">[8]![Macros Import].qbop</definedName>
    <definedName name="[MacrosImport].qbop" localSheetId="1">[8]![Macros Import].qbop</definedName>
    <definedName name="[MacrosImport].qbop">[8]![Macros Import].qbop</definedName>
    <definedName name="\A" localSheetId="2">#REF!</definedName>
    <definedName name="\A" localSheetId="1">#REF!</definedName>
    <definedName name="\A">#REF!</definedName>
    <definedName name="\B">#REF!</definedName>
    <definedName name="\D">#REF!</definedName>
    <definedName name="\E">#REF!</definedName>
    <definedName name="\F">#REF!</definedName>
    <definedName name="\G">#REF!</definedName>
    <definedName name="\H">#REF!</definedName>
    <definedName name="\I">#REF!</definedName>
    <definedName name="\J">#REF!</definedName>
    <definedName name="\M">#REF!</definedName>
    <definedName name="\P">#REF!</definedName>
    <definedName name="\S" localSheetId="2">#REF!</definedName>
    <definedName name="\S" localSheetId="1">#REF!</definedName>
    <definedName name="\S">#REF!</definedName>
    <definedName name="\T">#REF!</definedName>
    <definedName name="\T1">#REF!</definedName>
    <definedName name="\T2" localSheetId="2">'[15]BOP'!#REF!</definedName>
    <definedName name="\T2" localSheetId="1">'[15]BOP'!#REF!</definedName>
    <definedName name="\T2">'[15]BOP'!#REF!</definedName>
    <definedName name="\U">#REF!</definedName>
    <definedName name="\W">#REF!</definedName>
    <definedName name="__123Graph_ACPI/ER_LOG" localSheetId="2" hidden="1">'[1]ER'!#REF!</definedName>
    <definedName name="__123Graph_ACPI/ER_LOG" localSheetId="1" hidden="1">'[1]ER'!#REF!</definedName>
    <definedName name="__123Graph_ACPI/ER_LOG" hidden="1">'[1]ER'!#REF!</definedName>
    <definedName name="__123Graph_AREER" localSheetId="2" hidden="1">'[1]ER'!#REF!</definedName>
    <definedName name="__123Graph_AREER" localSheetId="1" hidden="1">'[1]ER'!#REF!</definedName>
    <definedName name="__123Graph_AREER" hidden="1">'[1]ER'!#REF!</definedName>
    <definedName name="__123Graph_BCPI/ER_LOG" localSheetId="2" hidden="1">'[1]ER'!#REF!</definedName>
    <definedName name="__123Graph_BCPI/ER_LOG" localSheetId="1" hidden="1">'[1]ER'!#REF!</definedName>
    <definedName name="__123Graph_BCPI/ER_LOG" hidden="1">'[1]ER'!#REF!</definedName>
    <definedName name="__123Graph_BIBA/IBRD" localSheetId="2" hidden="1">'[1]WB'!#REF!</definedName>
    <definedName name="__123Graph_BIBA/IBRD" localSheetId="1" hidden="1">'[1]WB'!#REF!</definedName>
    <definedName name="__123Graph_BIBA/IBRD" hidden="1">'[1]WB'!#REF!</definedName>
    <definedName name="__123Graph_BREER" localSheetId="2" hidden="1">'[1]ER'!#REF!</definedName>
    <definedName name="__123Graph_BREER" localSheetId="1" hidden="1">'[1]ER'!#REF!</definedName>
    <definedName name="__123Graph_BREER" hidden="1">'[1]ER'!#REF!</definedName>
    <definedName name="__123Graph_CREER" localSheetId="2" hidden="1">'[1]ER'!#REF!</definedName>
    <definedName name="__123Graph_CREER" localSheetId="1" hidden="1">'[1]ER'!#REF!</definedName>
    <definedName name="__123Graph_CREER" hidden="1">'[1]ER'!#REF!</definedName>
    <definedName name="_Order1" hidden="1">0</definedName>
    <definedName name="_Order2" hidden="1">0</definedName>
    <definedName name="_Regression_Out" hidden="1">#REF!</definedName>
    <definedName name="_Regression_X" hidden="1">#REF!</definedName>
    <definedName name="_Regression_Y" hidden="1">#REF!</definedName>
    <definedName name="_Z" localSheetId="2">'[15]Imp'!#REF!</definedName>
    <definedName name="_Z" localSheetId="1">'[15]Imp'!#REF!</definedName>
    <definedName name="_Z">'[15]Imp'!#REF!</definedName>
    <definedName name="AAA">#REF!</definedName>
    <definedName name="ACTIVATE" localSheetId="2">#REF!</definedName>
    <definedName name="ACTIVATE" localSheetId="1">#REF!</definedName>
    <definedName name="ACTIVATE">#REF!</definedName>
    <definedName name="ALL">'[15]Imp:DSA output'!$C$9:$R$464</definedName>
    <definedName name="atrade" localSheetId="2">[8]!atrade</definedName>
    <definedName name="atrade" localSheetId="1">[8]!atrade</definedName>
    <definedName name="atrade">[8]!atrade</definedName>
    <definedName name="Batumi_debt" localSheetId="2">#REF!</definedName>
    <definedName name="Batumi_debt" localSheetId="1">#REF!</definedName>
    <definedName name="Batumi_debt">#REF!</definedName>
    <definedName name="BBB">#REF!</definedName>
    <definedName name="BCA">#N/A</definedName>
    <definedName name="BCA_GDP">#N/A</definedName>
    <definedName name="BCA_NGDP">#REF!</definedName>
    <definedName name="BE">#N/A</definedName>
    <definedName name="BEA">#REF!</definedName>
    <definedName name="BEAI">#N/A</definedName>
    <definedName name="BEAIB">#N/A</definedName>
    <definedName name="BEAIG">#N/A</definedName>
    <definedName name="BEAP">#N/A</definedName>
    <definedName name="BEAPB">#N/A</definedName>
    <definedName name="BEAPG">#N/A</definedName>
    <definedName name="BED">#REF!</definedName>
    <definedName name="BED_6">#REF!</definedName>
    <definedName name="BEO">#REF!</definedName>
    <definedName name="BER">#REF!</definedName>
    <definedName name="BERI">#N/A</definedName>
    <definedName name="BERIB">#N/A</definedName>
    <definedName name="BERIG">#N/A</definedName>
    <definedName name="BERP">#N/A</definedName>
    <definedName name="BERPB">#N/A</definedName>
    <definedName name="BERPG">#N/A</definedName>
    <definedName name="BF">#N/A</definedName>
    <definedName name="BFD">#REF!</definedName>
    <definedName name="BFDA">#REF!</definedName>
    <definedName name="BFDI">#REF!</definedName>
    <definedName name="BFDIL">#REF!</definedName>
    <definedName name="BFL">#N/A</definedName>
    <definedName name="BFL_D">#N/A</definedName>
    <definedName name="BFL_DF">#N/A</definedName>
    <definedName name="BFLB">#N/A</definedName>
    <definedName name="BFLB_D">#N/A</definedName>
    <definedName name="BFLB_DF">#N/A</definedName>
    <definedName name="BFLD_DF">[0]!BFLD_DF</definedName>
    <definedName name="BFLG">#N/A</definedName>
    <definedName name="BFLG_D">#N/A</definedName>
    <definedName name="BFLG_DF">#N/A</definedName>
    <definedName name="BFO">#REF!</definedName>
    <definedName name="BFOA">#REF!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B">#REF!</definedName>
    <definedName name="BFOLG_L">#REF!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RA">#N/A</definedName>
    <definedName name="BFUND">#REF!</definedName>
    <definedName name="BGS">#REF!</definedName>
    <definedName name="BI">#N/A</definedName>
    <definedName name="BIP">#REF!</definedName>
    <definedName name="BK">#N/A</definedName>
    <definedName name="BKF">#N/A</definedName>
    <definedName name="BKFA">#REF!</definedName>
    <definedName name="BKO">#REF!</definedName>
    <definedName name="BM">#REF!</definedName>
    <definedName name="BMG">'[7]Q6'!$E$28:$AH$28</definedName>
    <definedName name="BMII">#N/A</definedName>
    <definedName name="BMII_7">#REF!</definedName>
    <definedName name="BMIIB">#N/A</definedName>
    <definedName name="BMIIG">#N/A</definedName>
    <definedName name="BMS">#REF!</definedName>
    <definedName name="BOP">#N/A</definedName>
    <definedName name="BOP2" localSheetId="2">'[4]BoP'!#REF!</definedName>
    <definedName name="BOP2" localSheetId="1">'[4]BoP'!#REF!</definedName>
    <definedName name="BOP2">'[4]BoP'!#REF!</definedName>
    <definedName name="BOPUSD">#REF!</definedName>
    <definedName name="BRASS">#REF!</definedName>
    <definedName name="BRASS_1">#REF!</definedName>
    <definedName name="BRASS_6">#REF!</definedName>
    <definedName name="BTR">#REF!</definedName>
    <definedName name="BTRG">#REF!</definedName>
    <definedName name="BX">#REF!</definedName>
    <definedName name="BXG">'[7]Q6'!$E$26:$AH$26</definedName>
    <definedName name="BXS">#REF!</definedName>
    <definedName name="calcNGS_NGDP">#N/A</definedName>
    <definedName name="CCC">#REF!</definedName>
    <definedName name="CHK5.1">#REF!</definedName>
    <definedName name="cirr">#REF!</definedName>
    <definedName name="copystart">#REF!</definedName>
    <definedName name="Copytodebt" localSheetId="2">'[15]in-out'!#REF!</definedName>
    <definedName name="Copytodebt" localSheetId="1">'[15]in-out'!#REF!</definedName>
    <definedName name="Copytodebt">'[15]in-out'!#REF!</definedName>
    <definedName name="COUNT">#REF!</definedName>
    <definedName name="COUNTER" localSheetId="2">#REF!</definedName>
    <definedName name="COUNTER" localSheetId="1">#REF!</definedName>
    <definedName name="COUNTER">#REF!</definedName>
    <definedName name="CPF">#REF!</definedName>
    <definedName name="CPI_Core">#REF!</definedName>
    <definedName name="CPI_NAT_monthly">#REF!</definedName>
    <definedName name="d">#REF!</definedName>
    <definedName name="D_B">#REF!</definedName>
    <definedName name="D_G">#REF!</definedName>
    <definedName name="D_Ind">#REF!</definedName>
    <definedName name="D_L">#REF!</definedName>
    <definedName name="D_O">#REF!</definedName>
    <definedName name="D_S">#REF!</definedName>
    <definedName name="D_SRM">#REF!</definedName>
    <definedName name="D_SY">#REF!</definedName>
    <definedName name="da">#REF!</definedName>
    <definedName name="DABproj">#N/A</definedName>
    <definedName name="DAGproj">#N/A</definedName>
    <definedName name="DAproj">#N/A</definedName>
    <definedName name="DASD">#N/A</definedName>
    <definedName name="DASDB">#N/A</definedName>
    <definedName name="DASDG">#N/A</definedName>
    <definedName name="date">#REF!</definedName>
    <definedName name="DATES">#REF!</definedName>
    <definedName name="Dates1">#REF!</definedName>
    <definedName name="DB">#REF!</definedName>
    <definedName name="DBproj">#N/A</definedName>
    <definedName name="DEBRIEF">#REF!</definedName>
    <definedName name="DEBT">#REF!</definedName>
    <definedName name="DEFL" localSheetId="2">#REF!</definedName>
    <definedName name="DEFL" localSheetId="1">#REF!</definedName>
    <definedName name="DEFL">#REF!</definedName>
    <definedName name="DG">#REF!</definedName>
    <definedName name="DG_S">#REF!</definedName>
    <definedName name="DGproj">#N/A</definedName>
    <definedName name="Discount_IDA">'[3]NPV'!$B$28</definedName>
    <definedName name="Discount_NC" localSheetId="2">'[3]NPV'!#REF!</definedName>
    <definedName name="Discount_NC" localSheetId="1">'[3]NPV'!#REF!</definedName>
    <definedName name="Discount_NC">'[3]NPV'!#REF!</definedName>
    <definedName name="DiscountRate">#REF!</definedName>
    <definedName name="DO">#REF!</definedName>
    <definedName name="Dproj">#N/A</definedName>
    <definedName name="DS">#REF!</definedName>
    <definedName name="DSA_Assumptions">#REF!</definedName>
    <definedName name="DSD">#N/A</definedName>
    <definedName name="DSD_S">#N/A</definedName>
    <definedName name="DSDB">#N/A</definedName>
    <definedName name="DSDG">#N/A</definedName>
    <definedName name="DSI">#REF!</definedName>
    <definedName name="DSIBproj">#N/A</definedName>
    <definedName name="DSIGproj">#N/A</definedName>
    <definedName name="DSIproj">#N/A</definedName>
    <definedName name="DSISD">#N/A</definedName>
    <definedName name="DSISDB">#N/A</definedName>
    <definedName name="DSISDG">#N/A</definedName>
    <definedName name="DSP">#REF!</definedName>
    <definedName name="DSPBproj">#N/A</definedName>
    <definedName name="DSPG">#REF!</definedName>
    <definedName name="DSPGproj">#N/A</definedName>
    <definedName name="DSPproj">#N/A</definedName>
    <definedName name="DSPSD">#N/A</definedName>
    <definedName name="DSPSDB">#N/A</definedName>
    <definedName name="DSPSDG">#N/A</definedName>
    <definedName name="EBRD">#REF!</definedName>
    <definedName name="EDNA">#N/A</definedName>
    <definedName name="empty">#REF!</definedName>
    <definedName name="END94">#REF!</definedName>
    <definedName name="ENDA">#N/A</definedName>
    <definedName name="ESAF_QUAR_GDP">#REF!</definedName>
    <definedName name="esafr">#REF!</definedName>
    <definedName name="ExitWRS">'[11]Main'!$AB$25</definedName>
    <definedName name="Fisc">#REF!</definedName>
    <definedName name="FRAMENO">#REF!</definedName>
    <definedName name="framework_macro">#REF!</definedName>
    <definedName name="framework_macro_new">#REF!</definedName>
    <definedName name="framework_monetary">#REF!</definedName>
    <definedName name="FRAMEYES">#REF!</definedName>
    <definedName name="GAP">#REF!</definedName>
    <definedName name="GAPFGFROM">#REF!</definedName>
    <definedName name="GAPFGTO">#REF!</definedName>
    <definedName name="GAPSTFROM">#REF!</definedName>
    <definedName name="GAPSTTO">#REF!</definedName>
    <definedName name="GAPTEST">#REF!</definedName>
    <definedName name="GAPTESTFG">#REF!</definedName>
    <definedName name="GCB_NGDP">#N/A</definedName>
    <definedName name="GGB_NGDP">#N/A</definedName>
    <definedName name="Grace_IDA">'[3]NPV'!$B$25</definedName>
    <definedName name="Grace_NC" localSheetId="2">'[3]NPV'!#REF!</definedName>
    <definedName name="Grace_NC" localSheetId="1">'[3]NPV'!#REF!</definedName>
    <definedName name="Grace_NC">'[3]NPV'!#REF!</definedName>
    <definedName name="HEADING">#REF!</definedName>
    <definedName name="IDAr">#REF!</definedName>
    <definedName name="IM">#REF!</definedName>
    <definedName name="IMF">#REF!</definedName>
    <definedName name="INPUT_2" localSheetId="2">'[4]Input'!#REF!</definedName>
    <definedName name="INPUT_2" localSheetId="1">'[4]Input'!#REF!</definedName>
    <definedName name="INPUT_2">'[4]Input'!#REF!</definedName>
    <definedName name="INPUT_4" localSheetId="2">'[4]Input'!#REF!</definedName>
    <definedName name="INPUT_4" localSheetId="1">'[4]Input'!#REF!</definedName>
    <definedName name="INPUT_4">'[4]Input'!#REF!</definedName>
    <definedName name="Interest_IDA">'[3]NPV'!$B$27</definedName>
    <definedName name="Interest_NC" localSheetId="2">'[3]NPV'!#REF!</definedName>
    <definedName name="Interest_NC" localSheetId="1">'[3]NPV'!#REF!</definedName>
    <definedName name="Interest_NC">'[3]NPV'!#REF!</definedName>
    <definedName name="InterestRate">#REF!</definedName>
    <definedName name="LINES">#REF!</definedName>
    <definedName name="LTcirr">#REF!</definedName>
    <definedName name="LTr">#REF!</definedName>
    <definedName name="LUR">#N/A</definedName>
    <definedName name="MACRO" localSheetId="2">#REF!</definedName>
    <definedName name="MACRO" localSheetId="1">#REF!</definedName>
    <definedName name="MACRO">#REF!</definedName>
    <definedName name="MACRO_ASSUMP_2006">#REF!</definedName>
    <definedName name="Maturity_IDA">'[3]NPV'!$B$26</definedName>
    <definedName name="Maturity_NC" localSheetId="2">'[3]NPV'!#REF!</definedName>
    <definedName name="Maturity_NC" localSheetId="1">'[3]NPV'!#REF!</definedName>
    <definedName name="Maturity_NC">'[3]NPV'!#REF!</definedName>
    <definedName name="MCV">#N/A</definedName>
    <definedName name="MCV_B">#N/A</definedName>
    <definedName name="MCV_B1">#REF!</definedName>
    <definedName name="MCV_D">#N/A</definedName>
    <definedName name="MCV_D1">#REF!</definedName>
    <definedName name="MCV_N">#N/A</definedName>
    <definedName name="MCV_T">#N/A</definedName>
    <definedName name="MCV_T1">#REF!</definedName>
    <definedName name="mflowsa" localSheetId="2">[8]!mflowsa</definedName>
    <definedName name="mflowsa" localSheetId="1">[8]!mflowsa</definedName>
    <definedName name="mflowsa">[8]!mflowsa</definedName>
    <definedName name="mflowsq" localSheetId="2">[8]!mflowsq</definedName>
    <definedName name="mflowsq" localSheetId="1">[8]!mflowsq</definedName>
    <definedName name="mflowsq">[8]!mflowsq</definedName>
    <definedName name="MIDDLE" localSheetId="2">#REF!</definedName>
    <definedName name="MIDDLE" localSheetId="1">#REF!</definedName>
    <definedName name="MIDDLE">#REF!</definedName>
    <definedName name="MISC4" localSheetId="2">'[4]OUTPUT'!#REF!</definedName>
    <definedName name="MISC4" localSheetId="1">'[4]OUTPUT'!#REF!</definedName>
    <definedName name="MISC4">'[4]OUTPUT'!#REF!</definedName>
    <definedName name="mstocksa" localSheetId="2">[8]!mstocksa</definedName>
    <definedName name="mstocksa" localSheetId="1">[8]!mstocksa</definedName>
    <definedName name="mstocksa">[8]!mstocksa</definedName>
    <definedName name="mstocksq" localSheetId="2">[8]!mstocksq</definedName>
    <definedName name="mstocksq" localSheetId="1">[8]!mstocksq</definedName>
    <definedName name="mstocksq">[8]!mstocksq</definedName>
    <definedName name="n">#REF!</definedName>
    <definedName name="NAMES">#REF!</definedName>
    <definedName name="NCG">#N/A</definedName>
    <definedName name="NCG_R">#N/A</definedName>
    <definedName name="NCP">#N/A</definedName>
    <definedName name="NCP_R">#N/A</definedName>
    <definedName name="NEWSHEET">#REF!</definedName>
    <definedName name="NFI">#N/A</definedName>
    <definedName name="NFI_R">#N/A</definedName>
    <definedName name="NGDP">#N/A</definedName>
    <definedName name="NGDP_DG">#N/A</definedName>
    <definedName name="NGDP_R">#N/A</definedName>
    <definedName name="NGDP_RG">#N/A</definedName>
    <definedName name="NGS_NGDP">#N/A</definedName>
    <definedName name="NINV">#N/A</definedName>
    <definedName name="NINV_R">#N/A</definedName>
    <definedName name="NM">#N/A</definedName>
    <definedName name="NM_R">#N/A</definedName>
    <definedName name="NMG_RG">#N/A</definedName>
    <definedName name="Notes" localSheetId="2">#REF!</definedName>
    <definedName name="Notes" localSheetId="1">#REF!</definedName>
    <definedName name="Notes">#REF!</definedName>
    <definedName name="NOTITLES">#REF!</definedName>
    <definedName name="NTDD_RG">[0]!NTDD_RG</definedName>
    <definedName name="NX">#N/A</definedName>
    <definedName name="NX_R">#N/A</definedName>
    <definedName name="NXG_RG">#N/A</definedName>
    <definedName name="OECD_Table">#REF!</definedName>
    <definedName name="Paym_Cap">#REF!</definedName>
    <definedName name="pchBM">#REF!</definedName>
    <definedName name="pchBMG">#REF!</definedName>
    <definedName name="pchBX">#REF!</definedName>
    <definedName name="pchBXG">#REF!</definedName>
    <definedName name="PCPI">#REF!</definedName>
    <definedName name="PCPIG">#N/A</definedName>
    <definedName name="PFP">#REF!</definedName>
    <definedName name="pfp_table1">#REF!</definedName>
    <definedName name="PPPWGT">#N/A</definedName>
    <definedName name="PRICE">#REF!</definedName>
    <definedName name="PRICETAB">#REF!</definedName>
    <definedName name="PRINTMACRO">#REF!</definedName>
    <definedName name="PrintThis_Links">'[11]Links'!$A$1:$F$33</definedName>
    <definedName name="PRMONTH">#REF!</definedName>
    <definedName name="prn">'[3]FSUOUT'!$B$2:$V$32</definedName>
    <definedName name="Prog1998" localSheetId="2">'[16]2003'!#REF!</definedName>
    <definedName name="Prog1998" localSheetId="1">'[16]2003'!#REF!</definedName>
    <definedName name="Prog1998">'[16]2003'!#REF!</definedName>
    <definedName name="PRYEAR">#REF!</definedName>
    <definedName name="Q_5">#REF!</definedName>
    <definedName name="Q_6">#REF!</definedName>
    <definedName name="Q_7">#REF!</definedName>
    <definedName name="QFISCAL" localSheetId="2">'[9]Quarterly Raw Data'!#REF!</definedName>
    <definedName name="QFISCAL" localSheetId="1">'[9]Quarterly Raw Data'!#REF!</definedName>
    <definedName name="QFISCAL">'[9]Quarterly Raw Data'!#REF!</definedName>
    <definedName name="qqq" hidden="1">{#N/A,#N/A,FALSE,"EXTRABUDGT"}</definedName>
    <definedName name="QTAB7" localSheetId="2">'[9]Quarterly MacroFlow'!#REF!</definedName>
    <definedName name="QTAB7" localSheetId="1">'[9]Quarterly MacroFlow'!#REF!</definedName>
    <definedName name="QTAB7">'[9]Quarterly MacroFlow'!#REF!</definedName>
    <definedName name="QTAB7A" localSheetId="2">'[9]Quarterly MacroFlow'!#REF!</definedName>
    <definedName name="QTAB7A" localSheetId="1">'[9]Quarterly MacroFlow'!#REF!</definedName>
    <definedName name="QTAB7A">'[9]Quarterly MacroFlow'!#REF!</definedName>
    <definedName name="RED_BOP" localSheetId="2">#REF!</definedName>
    <definedName name="RED_BOP" localSheetId="1">#REF!</definedName>
    <definedName name="RED_BOP">#REF!</definedName>
    <definedName name="red_cpi">#REF!</definedName>
    <definedName name="RED_D">#REF!</definedName>
    <definedName name="RED_DS">#REF!</definedName>
    <definedName name="red_gdp_exp">#REF!</definedName>
    <definedName name="red_govt_empl">#REF!</definedName>
    <definedName name="RED_NATCPI">#REF!</definedName>
    <definedName name="RED_TBCPI">#REF!</definedName>
    <definedName name="RED_TRD" localSheetId="2">#REF!</definedName>
    <definedName name="RED_TRD" localSheetId="1">#REF!</definedName>
    <definedName name="RED_TRD">#REF!</definedName>
    <definedName name="RES2" localSheetId="2">'[4]RES'!#REF!</definedName>
    <definedName name="RES2" localSheetId="1">'[4]RES'!#REF!</definedName>
    <definedName name="RES2">'[4]RES'!#REF!</definedName>
    <definedName name="right">#REF!</definedName>
    <definedName name="rindex">#REF!</definedName>
    <definedName name="rngErrorSort">'[11]ErrCheck'!$A$4</definedName>
    <definedName name="rngLastSave">'[11]Main'!$G$19</definedName>
    <definedName name="rngLastSent">'[11]Main'!$G$18</definedName>
    <definedName name="rngLastUpdate">'[11]Links'!$D$2</definedName>
    <definedName name="rngNeedsUpdate">'[11]Links'!$E$2</definedName>
    <definedName name="rngQuestChecked">'[11]ErrCheck'!$A$3</definedName>
    <definedName name="Rows_Table">#REF!</definedName>
    <definedName name="SA_Tab">#REF!</definedName>
    <definedName name="sds_gdp_exp_lari">#REF!</definedName>
    <definedName name="sds_gdp_origin">#REF!</definedName>
    <definedName name="sds_gpd_exp_gdp">#REF!</definedName>
    <definedName name="sencount" hidden="1">2</definedName>
    <definedName name="START">#REF!</definedName>
    <definedName name="STFQTAB">#REF!</definedName>
    <definedName name="STOP" localSheetId="2">#REF!</definedName>
    <definedName name="STOP" localSheetId="1">#REF!</definedName>
    <definedName name="STOP">#REF!</definedName>
    <definedName name="SUM">'[1]BoP'!$E$313:$BE$365</definedName>
    <definedName name="SUM2">#REF!</definedName>
    <definedName name="TAB1">#REF!</definedName>
    <definedName name="Tab19">#REF!</definedName>
    <definedName name="Tab20">#REF!</definedName>
    <definedName name="Tab21">#REF!</definedName>
    <definedName name="Tab22">#REF!</definedName>
    <definedName name="Tab23">#REF!</definedName>
    <definedName name="Tab24">#REF!</definedName>
    <definedName name="Tab25a">#REF!</definedName>
    <definedName name="Tab25b">#REF!</definedName>
    <definedName name="Tab26">#REF!</definedName>
    <definedName name="Tab27">#REF!</definedName>
    <definedName name="Tab28">#REF!</definedName>
    <definedName name="Tab29">#REF!</definedName>
    <definedName name="Tab30">#REF!</definedName>
    <definedName name="Tab31">#REF!</definedName>
    <definedName name="Tab32">#REF!</definedName>
    <definedName name="Tab33">#REF!</definedName>
    <definedName name="Tab34">#REF!</definedName>
    <definedName name="Tab35">#REF!</definedName>
    <definedName name="Table__47">'[6]RED47'!$A$1:$I$53</definedName>
    <definedName name="Table_2._Country_X___Public_Sector_Financing_1">#REF!</definedName>
    <definedName name="Table_Template">#REF!</definedName>
    <definedName name="Table1">#REF!</definedName>
    <definedName name="Table2">#REF!</definedName>
    <definedName name="TableA">#REF!</definedName>
    <definedName name="TableB1">#REF!</definedName>
    <definedName name="TableB2">#REF!</definedName>
    <definedName name="TableB3">#REF!</definedName>
    <definedName name="TableC1">#REF!</definedName>
    <definedName name="TableC2">#REF!</definedName>
    <definedName name="TableC3">#REF!</definedName>
    <definedName name="tblChecks">'[11]ErrCheck'!$A$3:$E$5</definedName>
    <definedName name="tblLinks">'[11]Links'!$A$4:$F$33</definedName>
    <definedName name="Template_Table">#REF!</definedName>
    <definedName name="TITLES">#REF!</definedName>
    <definedName name="TM">#REF!</definedName>
    <definedName name="TM_D">#REF!</definedName>
    <definedName name="TM_DPCH">#REF!</definedName>
    <definedName name="TM_R">#REF!</definedName>
    <definedName name="TM_RPCH">#REF!</definedName>
    <definedName name="TMG">#REF!</definedName>
    <definedName name="TMG_D">'[7]Q5'!$E$23:$AH$23</definedName>
    <definedName name="TMG_DPCH">#REF!</definedName>
    <definedName name="TMG_R">#REF!</definedName>
    <definedName name="TMG_RPCH">#REF!</definedName>
    <definedName name="TMGO">#N/A</definedName>
    <definedName name="TMGO_D">#REF!</definedName>
    <definedName name="TMGO_DPCH">#REF!</definedName>
    <definedName name="TMGO_R">#REF!</definedName>
    <definedName name="TMGO_RPCH">#REF!</definedName>
    <definedName name="TMGXO">#REF!</definedName>
    <definedName name="TMGXO_D">#REF!</definedName>
    <definedName name="TMGXO_DPCH">#REF!</definedName>
    <definedName name="TMGXO_R">#REF!</definedName>
    <definedName name="TMGXO_RPCH">#REF!</definedName>
    <definedName name="TMS">#REF!</definedName>
    <definedName name="TOC">#REF!</definedName>
    <definedName name="Trade">#REF!</definedName>
    <definedName name="TRADE3" localSheetId="2">'[4]Trade'!#REF!</definedName>
    <definedName name="TRADE3" localSheetId="1">'[4]Trade'!#REF!</definedName>
    <definedName name="TRADE3">'[4]Trade'!#REF!</definedName>
    <definedName name="TX">#REF!</definedName>
    <definedName name="TX_D">#REF!</definedName>
    <definedName name="TX_DPCH">#REF!</definedName>
    <definedName name="TX_R">#REF!</definedName>
    <definedName name="TX_RPCH">#REF!</definedName>
    <definedName name="TXG">#REF!</definedName>
    <definedName name="TXG_D">#N/A</definedName>
    <definedName name="TXG_DPCH">#REF!</definedName>
    <definedName name="TXG_R">#REF!</definedName>
    <definedName name="TXG_RPCH">#REF!</definedName>
    <definedName name="TXGO">#N/A</definedName>
    <definedName name="TXGO_D">#REF!</definedName>
    <definedName name="TXGO_DPCH">#REF!</definedName>
    <definedName name="TXGO_R">#REF!</definedName>
    <definedName name="TXGO_RPCH">#REF!</definedName>
    <definedName name="TXGXO">#REF!</definedName>
    <definedName name="TXGXO_D">#REF!</definedName>
    <definedName name="TXGXO_DPCH">#REF!</definedName>
    <definedName name="TXGXO_R">#REF!</definedName>
    <definedName name="TXGXO_RPCH">#REF!</definedName>
    <definedName name="TXS">#REF!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SR">#REF!</definedName>
    <definedName name="VTITLES">#REF!</definedName>
    <definedName name="wage_govt_sector">#REF!</definedName>
    <definedName name="WB2">#REF!</definedName>
    <definedName name="WEO">#REF!</definedName>
    <definedName name="WPCP33_D">#REF!</definedName>
    <definedName name="WPCP33pch">#REF!</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DABOP." hidden="1">{"BOP_TAB",#N/A,FALSE,"N";"MIDTERM_TAB",#N/A,FALSE,"O";"FUND_CRED",#N/A,FALSE,"P";"DEBT_TAB1",#N/A,FALSE,"Q";"DEBT_TAB2",#N/A,FALSE,"Q";"FORFIN_TAB1",#N/A,FALSE,"R";"FORFIN_TAB2",#N/A,FALSE,"R";"BOP_ANALY",#N/A,FALSE,"U"}</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XGS">#REF!</definedName>
    <definedName name="xxWRS_1">#REF!</definedName>
    <definedName name="xxWRS_2">#REF!</definedName>
    <definedName name="xxWRS_3">#REF!</definedName>
    <definedName name="xxWRS_4">'[3]Q5'!$A$1:$A$104</definedName>
    <definedName name="xxWRS_5">'[3]Q6'!$A$1:$A$160</definedName>
    <definedName name="xxWRS_6">'[3]Q7'!$A$1:$A$59</definedName>
    <definedName name="xxWRS_7">'[3]Q5'!$A$1:$A$109</definedName>
    <definedName name="xxWRS_8">'[3]Q6'!$A$1:$A$162</definedName>
    <definedName name="xxWRS_9">'[3]Q7'!$A$1:$A$61</definedName>
    <definedName name="ycirr">#REF!</definedName>
    <definedName name="Year">#REF!</definedName>
    <definedName name="Years">#REF!</definedName>
    <definedName name="yenr">#REF!</definedName>
    <definedName name="YR0110">'[15]Imp:DSA output'!$O$9:$R$464</definedName>
    <definedName name="YR89">'[15]Imp:DSA output'!$C$9:$C$464</definedName>
    <definedName name="YR90">'[15]Imp:DSA output'!$D$9:$D$464</definedName>
    <definedName name="YR91">'[15]Imp:DSA output'!$E$9:$E$464</definedName>
    <definedName name="YR92">'[15]Imp:DSA output'!$F$9:$F$464</definedName>
    <definedName name="YR93">'[15]Imp:DSA output'!$G$9:$G$464</definedName>
    <definedName name="YR94">'[15]Imp:DSA output'!$H$9:$H$464</definedName>
    <definedName name="YR95">'[15]Imp:DSA output'!$I$9:$I$464</definedName>
    <definedName name="YRB">'[15]Imp:DSA output'!$B$9:$B$464</definedName>
    <definedName name="YRHIDE">'[15]Imp:DSA output'!$C$9:$G$464</definedName>
    <definedName name="YRPOST">'[15]Imp:DSA output'!$M$9:$IH$9</definedName>
    <definedName name="YRPRE">'[15]Imp:DSA output'!$B$9:$F$464</definedName>
    <definedName name="YRTITLES">'[15]Imp:DSA output'!$A$1</definedName>
    <definedName name="YRX">'[15]Imp:DSA output'!$S$9:$IG$464</definedName>
    <definedName name="Z" localSheetId="2">'[15]Imp'!#REF!</definedName>
    <definedName name="Z" localSheetId="1">'[15]Imp'!#REF!</definedName>
    <definedName name="Z">'[15]Imp'!#REF!</definedName>
  </definedNames>
  <calcPr fullCalcOnLoad="1"/>
</workbook>
</file>

<file path=xl/sharedStrings.xml><?xml version="1.0" encoding="utf-8"?>
<sst xmlns="http://schemas.openxmlformats.org/spreadsheetml/2006/main" count="397" uniqueCount="294">
  <si>
    <t>1.  PAKISTAN MONETARY SURVEY</t>
  </si>
  <si>
    <t>(Depository Corporation Survey)</t>
  </si>
  <si>
    <t>(Million Rupees)</t>
  </si>
  <si>
    <t>Description</t>
  </si>
  <si>
    <t>June</t>
  </si>
  <si>
    <t>December</t>
  </si>
  <si>
    <t>January</t>
  </si>
  <si>
    <t>February</t>
  </si>
  <si>
    <t>March</t>
  </si>
  <si>
    <t>April</t>
  </si>
  <si>
    <t>May</t>
  </si>
  <si>
    <t>July</t>
  </si>
  <si>
    <t>August</t>
  </si>
  <si>
    <t>September</t>
  </si>
  <si>
    <t>October</t>
  </si>
  <si>
    <t>November</t>
  </si>
  <si>
    <t xml:space="preserve">Net Foreign Assets </t>
  </si>
  <si>
    <t xml:space="preserve">   Claims on nonresidents</t>
  </si>
  <si>
    <t xml:space="preserve">Domestic Credit </t>
  </si>
  <si>
    <t xml:space="preserve">Net claims on central government </t>
  </si>
  <si>
    <t xml:space="preserve">   Claims on central government </t>
  </si>
  <si>
    <t xml:space="preserve">   Claims on provincial governments </t>
  </si>
  <si>
    <t xml:space="preserve">Claims on Private sectors </t>
  </si>
  <si>
    <t>Claims on NFPSEs</t>
  </si>
  <si>
    <t>Claims on NBFIs Depository &amp; Non Depository</t>
  </si>
  <si>
    <t xml:space="preserve">Broad Money  (M2) </t>
  </si>
  <si>
    <t>Narrow Money  (M1)</t>
  </si>
  <si>
    <t xml:space="preserve"> Currency outside depository corporation (Banks)</t>
  </si>
  <si>
    <t xml:space="preserve"> Transferable deposits (demand deposits)</t>
  </si>
  <si>
    <t xml:space="preserve">Time deposits </t>
  </si>
  <si>
    <t>Public sector funds/deposits (SBP)</t>
  </si>
  <si>
    <t>Counterpart funds</t>
  </si>
  <si>
    <t>Long -term Foreign Liabilities</t>
  </si>
  <si>
    <t xml:space="preserve">           Other liabilities</t>
  </si>
  <si>
    <t xml:space="preserve">           Less: Other assets</t>
  </si>
  <si>
    <t>Memorandum items:</t>
  </si>
  <si>
    <t>Bank clearings</t>
  </si>
  <si>
    <t>Post office savings</t>
  </si>
  <si>
    <t xml:space="preserve">Note:   Pakistan Monetary Survey is the analytical accounts of State Bank of Pakistan and Scheduled Banks based on monthly reporting closely in the line with MFSM.  </t>
  </si>
  <si>
    <t xml:space="preserve">I. General Government consisits of Central Government and  Provincial Governments </t>
  </si>
  <si>
    <t>2. Provincial Governments cosisit Provincial Governments and Local Governments</t>
  </si>
  <si>
    <t>3. Other liabilities include liabilities to Scheduled banks, paid up capital and reserves accounts, Other liabilities from SBP and Liabilities to SBP from Scheduled banks.</t>
  </si>
  <si>
    <t xml:space="preserve">   Other assets include Claims on banks, Other assets from SBP and Claims on SBP from Scheduled banks.</t>
  </si>
  <si>
    <t>Source:  Statistics &amp; DW Department, State Bank of Pakistan</t>
  </si>
  <si>
    <t>STATE BANK OF PAKISTAN</t>
  </si>
  <si>
    <t>(STATISTICS &amp; DWH DEPARTMENT)</t>
  </si>
  <si>
    <t>Items</t>
  </si>
  <si>
    <t>Net Foreign Assets</t>
  </si>
  <si>
    <t>Claims on nonresidents</t>
  </si>
  <si>
    <t>less: Liabilities to nonresidents</t>
  </si>
  <si>
    <t>Domestic claims</t>
  </si>
  <si>
    <t>Net Claims on general government</t>
  </si>
  <si>
    <t>Net claims on central governmnet</t>
  </si>
  <si>
    <t>Claims on central governmnet</t>
  </si>
  <si>
    <t>less: Liabilities to central governmnet</t>
  </si>
  <si>
    <t>Net claims on provincial governmnets</t>
  </si>
  <si>
    <t>Claims on provincial governmnets</t>
  </si>
  <si>
    <t>less: Liabilities to provincial governments</t>
  </si>
  <si>
    <t>Claims on other sectors</t>
  </si>
  <si>
    <t>Other financial corporations</t>
  </si>
  <si>
    <t>Public non financial corporations</t>
  </si>
  <si>
    <t>Other non financial corporations</t>
  </si>
  <si>
    <t>Other resident sectors</t>
  </si>
  <si>
    <t>Broad money liabilities</t>
  </si>
  <si>
    <t>Currency outsidedepository corporations</t>
  </si>
  <si>
    <t>Transferable deposits</t>
  </si>
  <si>
    <t>less: Central bank float</t>
  </si>
  <si>
    <t>Other Deposits</t>
  </si>
  <si>
    <t>Securities other than shares included in broad money</t>
  </si>
  <si>
    <t>Deposits excluded from broad money</t>
  </si>
  <si>
    <t>of which: Other financial corporations</t>
  </si>
  <si>
    <t>Securities other than shares excluded from broad money</t>
  </si>
  <si>
    <t>Loans</t>
  </si>
  <si>
    <t>Financial Derivatives</t>
  </si>
  <si>
    <t>Trade credit &amp; advances</t>
  </si>
  <si>
    <t>Shares &amp; other equity</t>
  </si>
  <si>
    <t>Other items (net)</t>
  </si>
  <si>
    <t>Other liabilities (includes central bank float)</t>
  </si>
  <si>
    <t>less: Other assets</t>
  </si>
  <si>
    <t>plus: Consolidation adjustment</t>
  </si>
  <si>
    <t>http://www.sbp.org.pk/departments/stats/ntb.htm</t>
  </si>
  <si>
    <r>
      <t xml:space="preserve">   Less:</t>
    </r>
    <r>
      <rPr>
        <sz val="12"/>
        <rFont val="Times New Roman"/>
        <family val="1"/>
      </rPr>
      <t xml:space="preserve"> Liabilities to nonresidents</t>
    </r>
  </si>
  <si>
    <r>
      <t>Net Claims on General Government</t>
    </r>
    <r>
      <rPr>
        <b/>
        <vertAlign val="superscript"/>
        <sz val="12"/>
        <rFont val="Times New Roman"/>
        <family val="1"/>
      </rPr>
      <t>1</t>
    </r>
  </si>
  <si>
    <r>
      <t xml:space="preserve">Less: </t>
    </r>
    <r>
      <rPr>
        <sz val="12"/>
        <rFont val="Times New Roman"/>
        <family val="1"/>
      </rPr>
      <t>Liabilities to central government</t>
    </r>
  </si>
  <si>
    <r>
      <t>Net claims on provincial governments</t>
    </r>
    <r>
      <rPr>
        <b/>
        <vertAlign val="superscript"/>
        <sz val="12"/>
        <rFont val="Times New Roman"/>
        <family val="1"/>
      </rPr>
      <t>2</t>
    </r>
  </si>
  <si>
    <r>
      <t>Less:</t>
    </r>
    <r>
      <rPr>
        <sz val="12"/>
        <rFont val="Times New Roman"/>
        <family val="1"/>
      </rPr>
      <t xml:space="preserve"> Liabilities to provincial governments</t>
    </r>
  </si>
  <si>
    <r>
      <t xml:space="preserve"> Other items (Net) </t>
    </r>
    <r>
      <rPr>
        <b/>
        <vertAlign val="superscript"/>
        <sz val="12"/>
        <rFont val="Times New Roman"/>
        <family val="1"/>
      </rPr>
      <t>3</t>
    </r>
  </si>
  <si>
    <t>2. The data from June 2008 to May 2009 has been revised. The explanatory notes on the revisions are available at SBP website on economic data page under  Analytical Accounts - MFSM. The same are also available in Statistical Bulleting under "Notice" section.</t>
  </si>
  <si>
    <t>1. Depository Corporations include SBP, Banks, DFIs,MFBs and Deposit Accepting Non Bank Financial Companies. Therefore, the estimates are not comparable with Analytical Accounts of Banking sector (published up to June 2008) and monetary aggregates of weekly monetary survey based on data of SBP and Scheduled banks. Methodological changes are given at the following link:</t>
  </si>
  <si>
    <r>
      <t xml:space="preserve">Depository Corporations Survey </t>
    </r>
    <r>
      <rPr>
        <b/>
        <vertAlign val="superscript"/>
        <sz val="11"/>
        <rFont val="Calibri"/>
        <family val="2"/>
      </rPr>
      <t>1/</t>
    </r>
  </si>
  <si>
    <r>
      <t>(</t>
    </r>
    <r>
      <rPr>
        <b/>
        <sz val="9"/>
        <rFont val="Calibri"/>
        <family val="2"/>
      </rPr>
      <t>Million Rupees)</t>
    </r>
  </si>
  <si>
    <t xml:space="preserve">www.sbp.org.pk/ecodata/Revision_Monetary_Stats.pdf </t>
  </si>
  <si>
    <t>3.Islamic Financings, Adavances (against Murabaha etc) and Other related items previously reported under Other Assets has been reclassified as domestic claims / credit  from June 2014. Details of reclassifications/revisions are available in revision study on SBP website at :</t>
  </si>
  <si>
    <t xml:space="preserve">www.sbp.org.pk/departments/stats/Notice-27-Mar-2017.pdf   </t>
  </si>
  <si>
    <r>
      <t>1/</t>
    </r>
    <r>
      <rPr>
        <sz val="9"/>
        <rFont val="Calibri"/>
        <family val="2"/>
      </rPr>
      <t xml:space="preserve"> Depository Corporations (DCs) include the data of SBP, Banks, DFIs, MFBs, Deposit Accepting Non Bank Financial Companies and Money Market Mutual Funds (MMMFs) . The scope of DCs survey has been enhanced with the inclusion of MMMFs with effect from April 2017. The archive of the DCs including MMMFs has been prepared from July 2012. Therefore, the estimates are not comparable with Analytical Accounts of Banking Sector (up to June 2008 prepared under money &amp; banking guide and up to June 2012 .prepared under MFSM) and monetary aggregates of weekly monetary survey based on data of SBP and Scheduled Banks. Methodological changes are given at the following links:</t>
    </r>
  </si>
  <si>
    <t>Currency outside depository corporations</t>
  </si>
  <si>
    <r>
      <t xml:space="preserve">Depository Corporations Survey </t>
    </r>
    <r>
      <rPr>
        <b/>
        <vertAlign val="superscript"/>
        <sz val="11"/>
        <rFont val="Calibri"/>
        <family val="2"/>
      </rPr>
      <t>1</t>
    </r>
  </si>
  <si>
    <t>5. The claims on Indian Government are reclassified as Other Assets in line with changes in SBP Statement of Affairs from July 2020.</t>
  </si>
  <si>
    <t>P: Provisional, R: Revised</t>
  </si>
  <si>
    <t>Mar-22</t>
  </si>
  <si>
    <t>Jun-08</t>
  </si>
  <si>
    <t>Jul-08</t>
  </si>
  <si>
    <t>Aug-08</t>
  </si>
  <si>
    <t>Sep-08</t>
  </si>
  <si>
    <t>Oct-08</t>
  </si>
  <si>
    <t>Nov-08</t>
  </si>
  <si>
    <t>Dec-08</t>
  </si>
  <si>
    <t>Jan-09</t>
  </si>
  <si>
    <t>Feb-09</t>
  </si>
  <si>
    <t>Mar-09</t>
  </si>
  <si>
    <t>Apr-09</t>
  </si>
  <si>
    <t>May-09</t>
  </si>
  <si>
    <t>Jun-09</t>
  </si>
  <si>
    <t>Jul-09</t>
  </si>
  <si>
    <t>Aug-09</t>
  </si>
  <si>
    <t>Sep-09</t>
  </si>
  <si>
    <t>Oct-09</t>
  </si>
  <si>
    <t>Nov-09</t>
  </si>
  <si>
    <t>Dec-09</t>
  </si>
  <si>
    <t>Jan-10</t>
  </si>
  <si>
    <t>Feb-10</t>
  </si>
  <si>
    <t>Mar-10</t>
  </si>
  <si>
    <t>Apr-10</t>
  </si>
  <si>
    <t>May-10</t>
  </si>
  <si>
    <t>Jun-10</t>
  </si>
  <si>
    <t>Jul-10</t>
  </si>
  <si>
    <t>Aug-10</t>
  </si>
  <si>
    <t>Sep-10</t>
  </si>
  <si>
    <t>Oct-10</t>
  </si>
  <si>
    <t>Nov-10</t>
  </si>
  <si>
    <t>Dec-10</t>
  </si>
  <si>
    <t>Jan-11</t>
  </si>
  <si>
    <t>Feb-11</t>
  </si>
  <si>
    <t>Mar-11</t>
  </si>
  <si>
    <t>Apr-11</t>
  </si>
  <si>
    <t>May-11</t>
  </si>
  <si>
    <t>Jun-11</t>
  </si>
  <si>
    <t>Jul-11</t>
  </si>
  <si>
    <t>Aug-11</t>
  </si>
  <si>
    <t>Sep-11</t>
  </si>
  <si>
    <t>Oct-11</t>
  </si>
  <si>
    <t>Nov-11</t>
  </si>
  <si>
    <t>Dec-11</t>
  </si>
  <si>
    <t>Jan-12</t>
  </si>
  <si>
    <t>Feb-12</t>
  </si>
  <si>
    <t>Mar-12</t>
  </si>
  <si>
    <t>Apr-12</t>
  </si>
  <si>
    <t>May-12</t>
  </si>
  <si>
    <t>Jun-12</t>
  </si>
  <si>
    <t>Jul-12</t>
  </si>
  <si>
    <t>Aug-12</t>
  </si>
  <si>
    <t>Sep-12</t>
  </si>
  <si>
    <t>Oct-12</t>
  </si>
  <si>
    <t>Nov-12</t>
  </si>
  <si>
    <t>Dec-12</t>
  </si>
  <si>
    <t>Jan-13</t>
  </si>
  <si>
    <t>Feb-13</t>
  </si>
  <si>
    <t>Mar-13</t>
  </si>
  <si>
    <t>Apr-13</t>
  </si>
  <si>
    <t>May-13</t>
  </si>
  <si>
    <t>Jun-13</t>
  </si>
  <si>
    <t>Jul-13</t>
  </si>
  <si>
    <t>Aug-13</t>
  </si>
  <si>
    <t>Sep-13</t>
  </si>
  <si>
    <t>Oct-13</t>
  </si>
  <si>
    <t>Nov-13</t>
  </si>
  <si>
    <t>Dec-13</t>
  </si>
  <si>
    <t>Jan-14</t>
  </si>
  <si>
    <t>Feb-14</t>
  </si>
  <si>
    <t>Mar-14</t>
  </si>
  <si>
    <t>Apr-14</t>
  </si>
  <si>
    <t>May-14</t>
  </si>
  <si>
    <t>Jun-14</t>
  </si>
  <si>
    <t>Jul-14</t>
  </si>
  <si>
    <t>Aug-14</t>
  </si>
  <si>
    <t>Sep-14</t>
  </si>
  <si>
    <t>Oct-14</t>
  </si>
  <si>
    <t>Nov-14</t>
  </si>
  <si>
    <t>Dec-14</t>
  </si>
  <si>
    <t>Jan-15</t>
  </si>
  <si>
    <t>Feb-15</t>
  </si>
  <si>
    <t>Mar-15</t>
  </si>
  <si>
    <t>Apr-15</t>
  </si>
  <si>
    <t>May-15</t>
  </si>
  <si>
    <t>Jun-15</t>
  </si>
  <si>
    <t>Jul-15</t>
  </si>
  <si>
    <t>Aug-15</t>
  </si>
  <si>
    <t>Sep-15</t>
  </si>
  <si>
    <t>Oct-15</t>
  </si>
  <si>
    <t>Nov-15</t>
  </si>
  <si>
    <t>Dec-15</t>
  </si>
  <si>
    <t>Jan-16</t>
  </si>
  <si>
    <t>Feb-16</t>
  </si>
  <si>
    <t>Mar-16</t>
  </si>
  <si>
    <t>Apr-16</t>
  </si>
  <si>
    <t>May-16</t>
  </si>
  <si>
    <t>Jun-16</t>
  </si>
  <si>
    <t>Jul-16</t>
  </si>
  <si>
    <t>Aug-16</t>
  </si>
  <si>
    <t>Sep-16</t>
  </si>
  <si>
    <t>Oct-16</t>
  </si>
  <si>
    <t>Nov-16</t>
  </si>
  <si>
    <t>Dec-16</t>
  </si>
  <si>
    <t>Jan-17</t>
  </si>
  <si>
    <t>Feb-17</t>
  </si>
  <si>
    <t>Mar-17</t>
  </si>
  <si>
    <t>Apr-17</t>
  </si>
  <si>
    <t>May-17</t>
  </si>
  <si>
    <t>Jun-17</t>
  </si>
  <si>
    <t>Jul-17</t>
  </si>
  <si>
    <t>Aug-17</t>
  </si>
  <si>
    <t>Sep-17</t>
  </si>
  <si>
    <t>Oct-17</t>
  </si>
  <si>
    <t>Nov-17</t>
  </si>
  <si>
    <t>Dec-17</t>
  </si>
  <si>
    <t>Jan-18</t>
  </si>
  <si>
    <t>Feb-18</t>
  </si>
  <si>
    <t>Mar-18</t>
  </si>
  <si>
    <t>Apr-18</t>
  </si>
  <si>
    <t>May-18</t>
  </si>
  <si>
    <t>Jun-18</t>
  </si>
  <si>
    <t>Jul-18</t>
  </si>
  <si>
    <t>Aug-18</t>
  </si>
  <si>
    <t>Sep-18</t>
  </si>
  <si>
    <t>Oct-18</t>
  </si>
  <si>
    <t>Nov-18</t>
  </si>
  <si>
    <t>Dec-18</t>
  </si>
  <si>
    <t>Jan-19</t>
  </si>
  <si>
    <t>Feb-19</t>
  </si>
  <si>
    <t>Mar-19</t>
  </si>
  <si>
    <t>Apr-19</t>
  </si>
  <si>
    <t>May-19</t>
  </si>
  <si>
    <t>Jun-19</t>
  </si>
  <si>
    <t>Jul-19</t>
  </si>
  <si>
    <t>Aug-19</t>
  </si>
  <si>
    <t>Sep-19</t>
  </si>
  <si>
    <t>Oct-19</t>
  </si>
  <si>
    <t>Nov-19</t>
  </si>
  <si>
    <t>Dec-19</t>
  </si>
  <si>
    <t>Jan-20</t>
  </si>
  <si>
    <t>Feb-20</t>
  </si>
  <si>
    <t>Mar-20</t>
  </si>
  <si>
    <t>Apr-20</t>
  </si>
  <si>
    <t>May-20</t>
  </si>
  <si>
    <t>Jun-20</t>
  </si>
  <si>
    <t>Jul-20</t>
  </si>
  <si>
    <t>Aug-20</t>
  </si>
  <si>
    <t>Sep-20</t>
  </si>
  <si>
    <t>Oct-20</t>
  </si>
  <si>
    <t>Nov-20</t>
  </si>
  <si>
    <t>Dec-20</t>
  </si>
  <si>
    <t>Jan-21</t>
  </si>
  <si>
    <t>Feb-21</t>
  </si>
  <si>
    <t>Mar-21</t>
  </si>
  <si>
    <t>Apr-21</t>
  </si>
  <si>
    <t>May-21</t>
  </si>
  <si>
    <t>Jun-21</t>
  </si>
  <si>
    <t>Jul-21</t>
  </si>
  <si>
    <t>Aug-21</t>
  </si>
  <si>
    <t>Sep-21</t>
  </si>
  <si>
    <t>Oct-21</t>
  </si>
  <si>
    <t>Nov-21</t>
  </si>
  <si>
    <t>Dec-21</t>
  </si>
  <si>
    <t>Jan-22</t>
  </si>
  <si>
    <t>Feb-22</t>
  </si>
  <si>
    <t>Apr-22</t>
  </si>
  <si>
    <t>May-22</t>
  </si>
  <si>
    <t>Nov-22</t>
  </si>
  <si>
    <t>Oct-22</t>
  </si>
  <si>
    <t>Sep-22</t>
  </si>
  <si>
    <t>Aug-22</t>
  </si>
  <si>
    <t>Jul-22</t>
  </si>
  <si>
    <t>Jun-22</t>
  </si>
  <si>
    <t>Dec-22</t>
  </si>
  <si>
    <t>4. From Dec, 2022 data on Central Government and Non Financial Public Sector deposits with scheduled banks have been revised. This revision is due to reclassification of some of the NFPSEs to Central Government.</t>
  </si>
  <si>
    <t>Jan-23</t>
  </si>
  <si>
    <t>Feb-23</t>
  </si>
  <si>
    <t>Mar-23</t>
  </si>
  <si>
    <t>Apr-23</t>
  </si>
  <si>
    <t>May-23</t>
  </si>
  <si>
    <t xml:space="preserve">Contact Point: Mian Muhammad Irfan (Senior Joint Director), 
Phone: +92 21 33138220
Email :  feedback.statistics@sbp.org.pk </t>
  </si>
  <si>
    <t>Memorandum Item</t>
  </si>
  <si>
    <t>Net Domestic Assets</t>
  </si>
  <si>
    <t>June-23</t>
  </si>
  <si>
    <t>July-23</t>
  </si>
  <si>
    <t>Aug-23</t>
  </si>
  <si>
    <t>Sep-23</t>
  </si>
  <si>
    <t>Oct-23</t>
  </si>
  <si>
    <t>Nov-23</t>
  </si>
  <si>
    <t>Dec-23</t>
  </si>
  <si>
    <t>(CORE STATISTICS DEPARTMENT)</t>
  </si>
  <si>
    <t>Jan-24</t>
  </si>
  <si>
    <r>
      <t>Mar-24</t>
    </r>
    <r>
      <rPr>
        <b/>
        <vertAlign val="superscript"/>
        <sz val="10"/>
        <rFont val="Calibri"/>
        <family val="2"/>
      </rPr>
      <t>P</t>
    </r>
  </si>
  <si>
    <t>Feb-24</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</si>
</sst>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0;\-&quot;Rs&quot;#,##0"/>
    <numFmt numFmtId="165" formatCode="&quot;Rs&quot;#,##0;[Red]\-&quot;Rs&quot;#,##0"/>
    <numFmt numFmtId="166" formatCode="&quot;Rs&quot;#,##0.00;\-&quot;Rs&quot;#,##0.00"/>
    <numFmt numFmtId="167" formatCode="&quot;Rs&quot;#,##0.00;[Red]\-&quot;Rs&quot;#,##0.00"/>
    <numFmt numFmtId="168" formatCode="_-&quot;Rs&quot;* #,##0_-;\-&quot;Rs&quot;* #,##0_-;_-&quot;Rs&quot;* &quot;-&quot;_-;_-@_-"/>
    <numFmt numFmtId="169" formatCode="_-* #,##0_-;\-* #,##0_-;_-* &quot;-&quot;_-;_-@_-"/>
    <numFmt numFmtId="170" formatCode="_-&quot;Rs&quot;* #,##0.00_-;\-&quot;Rs&quot;* #,##0.00_-;_-&quot;Rs&quot;* &quot;-&quot;??_-;_-@_-"/>
    <numFmt numFmtId="171" formatCode="_-* #,##0.00_-;\-* #,##0.00_-;_-* &quot;-&quot;??_-;_-@_-"/>
    <numFmt numFmtId="172" formatCode="_(* #,##0_);_(* \(#,##0\);_(* &quot;-&quot;??_);_(@_)"/>
    <numFmt numFmtId="173" formatCode="mmmm\-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Yes&quot;;&quot;Yes&quot;;&quot;No&quot;"/>
    <numFmt numFmtId="181" formatCode="&quot;True&quot;;&quot;True&quot;;&quot;False&quot;"/>
    <numFmt numFmtId="182" formatCode="&quot;On&quot;;&quot;On&quot;;&quot;Off&quot;"/>
    <numFmt numFmtId="183" formatCode="d\-mmm\-yyyy"/>
    <numFmt numFmtId="184" formatCode="0;[Red]0"/>
    <numFmt numFmtId="185" formatCode="0.0"/>
    <numFmt numFmtId="186" formatCode="[$€-2]\ #,##0.00_);[Red]\([$€-2]\ #,##0.00\)"/>
    <numFmt numFmtId="187" formatCode="#,##0.000"/>
    <numFmt numFmtId="188" formatCode="[$-409]dddd\,\ mmmm\ dd\,\ yyyy"/>
    <numFmt numFmtId="189" formatCode="[$-409]mmm\-yy;@"/>
    <numFmt numFmtId="190" formatCode="#,##0.000_);\(#,##0.000\)"/>
    <numFmt numFmtId="191" formatCode="0.00000000"/>
    <numFmt numFmtId="192" formatCode="0.00000000000"/>
    <numFmt numFmtId="193" formatCode="#,##0.0"/>
    <numFmt numFmtId="194" formatCode="General_)"/>
    <numFmt numFmtId="195" formatCode="dd\-mmm\-yy_)"/>
    <numFmt numFmtId="196" formatCode="hh:mm\ AM/PM_)"/>
    <numFmt numFmtId="197" formatCode="mmm\-yyyy"/>
    <numFmt numFmtId="198" formatCode="#,##0.0000"/>
    <numFmt numFmtId="199" formatCode="#,##0.00000"/>
    <numFmt numFmtId="200" formatCode="&quot;R&quot;\ #,##0;[Red]&quot;R&quot;\ \-#,##0"/>
    <numFmt numFmtId="201" formatCode="0.000"/>
    <numFmt numFmtId="202" formatCode="0.0000"/>
    <numFmt numFmtId="203" formatCode="_-[$€-2]* #,##0.00_-;\-[$€-2]* #,##0.00_-;_-[$€-2]* &quot;-&quot;??_-"/>
    <numFmt numFmtId="204" formatCode="&quot;   &quot;@"/>
    <numFmt numFmtId="205" formatCode="&quot;      &quot;@"/>
    <numFmt numFmtId="206" formatCode="&quot;         &quot;@"/>
    <numFmt numFmtId="207" formatCode="&quot;            &quot;@"/>
    <numFmt numFmtId="208" formatCode="&quot;               &quot;@"/>
    <numFmt numFmtId="209" formatCode="[Black][&gt;0.05]#,##0.0;[Black][&lt;-0.05]\-#,##0.0;;"/>
    <numFmt numFmtId="210" formatCode="[Black][&gt;0.5]#,##0;[Black][&lt;-0.5]\-#,##0;;"/>
    <numFmt numFmtId="211" formatCode="[$-409]h:mm:ss\ AM/PM"/>
    <numFmt numFmtId="212" formatCode="[$-409]mmmm\-yy;@"/>
    <numFmt numFmtId="213" formatCode="#,##0.00000000000"/>
    <numFmt numFmtId="214" formatCode="_(* #,##0.0_);_(* \(#,##0.0\);_(* &quot;-&quot;??_);_(@_)"/>
    <numFmt numFmtId="215" formatCode="0.00000"/>
    <numFmt numFmtId="216" formatCode="_(* #,##0.0_);_(* \(#,##0.0\);_(* &quot;-&quot;_);_(@_)"/>
    <numFmt numFmtId="217" formatCode="_(* #,##0.00_);_(* \(#,##0.00\);_(* &quot;-&quot;_);_(@_)"/>
    <numFmt numFmtId="218" formatCode="0.000000"/>
    <numFmt numFmtId="219" formatCode="_(* #,##0.000_);_(* \(#,##0.000\);_(* &quot;-&quot;??_);_(@_)"/>
    <numFmt numFmtId="220" formatCode="_(* #,##0.0_);_(* \(#,##0.0\);_(* &quot;-&quot;?_);_(@_)"/>
    <numFmt numFmtId="221" formatCode="_(* #,##0_);_(* \(#,##0\);_(* &quot;-&quot;?_);_(@_)"/>
    <numFmt numFmtId="222" formatCode="_(* #,##0.00_);_(* \(#,##0.00\);_(* &quot;-&quot;?_);_(@_)"/>
    <numFmt numFmtId="223" formatCode="_(* #,##0.000_);_(* \(#,##0.000\);_(* &quot;-&quot;?_);_(@_)"/>
  </numFmts>
  <fonts count="67">
    <font>
      <sz val="11"/>
      <color indexed="8"/>
      <name val="Calibri"/>
      <family val="2"/>
    </font>
    <font>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b/>
      <sz val="10"/>
      <color indexed="8"/>
      <name val="Verdana"/>
      <family val="2"/>
    </font>
    <font>
      <b/>
      <i/>
      <sz val="10"/>
      <color indexed="8"/>
      <name val="Verdana"/>
      <family val="2"/>
    </font>
    <font>
      <sz val="10"/>
      <name val="Arial"/>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1"/>
      <name val="Book Antiqua"/>
      <family val="1"/>
    </font>
    <font>
      <sz val="12"/>
      <color indexed="24"/>
      <name val="Arial"/>
      <family val="2"/>
    </font>
    <font>
      <i/>
      <sz val="11"/>
      <color indexed="23"/>
      <name val="Calibri"/>
      <family val="2"/>
    </font>
    <font>
      <u val="single"/>
      <sz val="12"/>
      <color indexed="36"/>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b/>
      <sz val="12"/>
      <color indexed="24"/>
      <name val="Arial"/>
      <family val="2"/>
    </font>
    <font>
      <u val="single"/>
      <sz val="12"/>
      <color indexed="12"/>
      <name val="Times New Roman"/>
      <family val="1"/>
    </font>
    <font>
      <sz val="11"/>
      <color indexed="62"/>
      <name val="Calibri"/>
      <family val="2"/>
    </font>
    <font>
      <sz val="11"/>
      <color indexed="52"/>
      <name val="Calibri"/>
      <family val="2"/>
    </font>
    <font>
      <sz val="11"/>
      <color indexed="60"/>
      <name val="Calibri"/>
      <family val="2"/>
    </font>
    <font>
      <sz val="11"/>
      <name val="Tms Rmn"/>
      <family val="0"/>
    </font>
    <font>
      <sz val="12"/>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b/>
      <sz val="12"/>
      <name val="Times New Roman"/>
      <family val="1"/>
    </font>
    <font>
      <sz val="12"/>
      <color indexed="8"/>
      <name val="Times New Roman"/>
      <family val="1"/>
    </font>
    <font>
      <sz val="10"/>
      <name val="Times New Roman"/>
      <family val="1"/>
    </font>
    <font>
      <b/>
      <sz val="12"/>
      <color indexed="8"/>
      <name val="Times New Roman"/>
      <family val="1"/>
    </font>
    <font>
      <i/>
      <sz val="12"/>
      <name val="Times New Roman"/>
      <family val="1"/>
    </font>
    <font>
      <sz val="12"/>
      <color indexed="8"/>
      <name val="Calibri"/>
      <family val="2"/>
    </font>
    <font>
      <b/>
      <vertAlign val="superscript"/>
      <sz val="12"/>
      <name val="Times New Roman"/>
      <family val="1"/>
    </font>
    <font>
      <b/>
      <sz val="11"/>
      <name val="Times New Roman"/>
      <family val="1"/>
    </font>
    <font>
      <sz val="11"/>
      <name val="Times New Roman"/>
      <family val="1"/>
    </font>
    <font>
      <sz val="11"/>
      <color indexed="8"/>
      <name val="Times New Roman"/>
      <family val="1"/>
    </font>
    <font>
      <b/>
      <vertAlign val="superscript"/>
      <sz val="11"/>
      <name val="Calibri"/>
      <family val="2"/>
    </font>
    <font>
      <b/>
      <sz val="9"/>
      <name val="Calibri"/>
      <family val="2"/>
    </font>
    <font>
      <u val="single"/>
      <sz val="10"/>
      <color indexed="12"/>
      <name val="Times New Roman"/>
      <family val="1"/>
    </font>
    <font>
      <sz val="9"/>
      <name val="Calibri"/>
      <family val="2"/>
    </font>
    <font>
      <u val="single"/>
      <sz val="9"/>
      <color indexed="12"/>
      <name val="Times New Roman"/>
      <family val="1"/>
    </font>
    <font>
      <b/>
      <vertAlign val="superscript"/>
      <sz val="10"/>
      <name val="Calibri"/>
      <family val="2"/>
    </font>
    <font>
      <b/>
      <sz val="12"/>
      <name val="Calibri"/>
      <family val="2"/>
    </font>
    <font>
      <sz val="11"/>
      <name val="Calibri"/>
      <family val="2"/>
    </font>
    <font>
      <sz val="10"/>
      <name val="Calibri"/>
      <family val="2"/>
    </font>
    <font>
      <b/>
      <sz val="11"/>
      <name val="Calibri"/>
      <family val="2"/>
    </font>
    <font>
      <b/>
      <u val="single"/>
      <sz val="11"/>
      <name val="Calibri"/>
      <family val="2"/>
    </font>
    <font>
      <b/>
      <sz val="10"/>
      <name val="Calibri"/>
      <family val="2"/>
    </font>
    <font>
      <i/>
      <sz val="10"/>
      <name val="Calibri"/>
      <family val="2"/>
    </font>
    <font>
      <u val="single"/>
      <sz val="9"/>
      <color indexed="12"/>
      <name val="Calibri"/>
      <family val="2"/>
    </font>
    <font>
      <b/>
      <sz val="10"/>
      <color indexed="8"/>
      <name val="Calibri"/>
      <family val="2"/>
    </font>
    <font>
      <sz val="10"/>
      <color indexed="8"/>
      <name val="Calibri"/>
      <family val="2"/>
    </font>
    <font>
      <b/>
      <sz val="10"/>
      <color indexed="10"/>
      <name val="Calibri"/>
      <family val="2"/>
    </font>
    <font>
      <sz val="10"/>
      <color indexed="10"/>
      <name val="Calibri"/>
      <family val="2"/>
    </font>
    <font>
      <vertAlign val="superscript"/>
      <sz val="9"/>
      <name val="Calibri"/>
      <family val="2"/>
    </font>
    <font>
      <sz val="12"/>
      <name val="Calibri"/>
      <family val="2"/>
    </font>
    <font>
      <b/>
      <sz val="10"/>
      <color theme="1"/>
      <name val="Calibri"/>
      <family val="2"/>
    </font>
    <font>
      <sz val="10"/>
      <color theme="1"/>
      <name val="Calibri"/>
      <family val="2"/>
    </font>
    <font>
      <b/>
      <sz val="10"/>
      <color rgb="FFFF0000"/>
      <name val="Calibri"/>
      <family val="2"/>
    </font>
    <font>
      <sz val="10"/>
      <color rgb="FFFF0000"/>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4"/>
        <bgColor indexed="64"/>
      </patternFill>
    </fill>
    <fill>
      <patternFill patternType="solid">
        <fgColor indexed="26"/>
        <bgColor indexed="64"/>
      </patternFill>
    </fill>
    <fill>
      <patternFill patternType="solid">
        <fgColor indexed="43"/>
        <bgColor indexed="64"/>
      </patternFill>
    </fill>
    <fill>
      <patternFill patternType="solid">
        <fgColor rgb="FFFFFF0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98">
    <xf numFmtId="0" fontId="0" fillId="0" borderId="0">
      <alignment/>
      <protection/>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204" fontId="1" fillId="0" borderId="0" applyFont="0" applyFill="0" applyBorder="0" applyAlignment="0" applyProtection="0"/>
    <xf numFmtId="205"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206" fontId="1" fillId="0" borderId="0" applyFont="0" applyFill="0" applyBorder="0" applyAlignment="0" applyProtection="0"/>
    <xf numFmtId="207" fontId="1" fillId="0" borderId="0" applyFont="0" applyFill="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208" fontId="1" fillId="0" borderId="0" applyFont="0" applyFill="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 fontId="6" fillId="22" borderId="3">
      <alignment horizontal="right" vertical="center"/>
      <protection/>
    </xf>
    <xf numFmtId="0" fontId="7" fillId="22" borderId="3">
      <alignment horizontal="right" vertical="center"/>
      <protection/>
    </xf>
    <xf numFmtId="0" fontId="8" fillId="22" borderId="4">
      <alignment/>
      <protection/>
    </xf>
    <xf numFmtId="0" fontId="6" fillId="20" borderId="3">
      <alignment horizontal="center" vertical="center"/>
      <protection/>
    </xf>
    <xf numFmtId="1" fontId="6" fillId="22" borderId="3">
      <alignment horizontal="right" vertical="center"/>
      <protection/>
    </xf>
    <xf numFmtId="0" fontId="8" fillId="22" borderId="0">
      <alignment/>
      <protection/>
    </xf>
    <xf numFmtId="0" fontId="9" fillId="22" borderId="3">
      <alignment horizontal="left" vertical="center"/>
      <protection/>
    </xf>
    <xf numFmtId="0" fontId="9" fillId="22" borderId="3">
      <alignment/>
      <protection/>
    </xf>
    <xf numFmtId="0" fontId="7" fillId="22" borderId="3">
      <alignment horizontal="right" vertical="center"/>
      <protection/>
    </xf>
    <xf numFmtId="0" fontId="10" fillId="23" borderId="3">
      <alignment horizontal="left" vertical="center"/>
      <protection/>
    </xf>
    <xf numFmtId="0" fontId="10" fillId="23" borderId="3">
      <alignment horizontal="left" vertical="center"/>
      <protection/>
    </xf>
    <xf numFmtId="0" fontId="11" fillId="22" borderId="3">
      <alignment horizontal="left" vertical="center"/>
      <protection/>
    </xf>
    <xf numFmtId="0" fontId="12" fillId="22" borderId="4">
      <alignment/>
      <protection/>
    </xf>
    <xf numFmtId="0" fontId="6" fillId="24" borderId="3">
      <alignment horizontal="left" vertical="center"/>
      <protection/>
    </xf>
    <xf numFmtId="43" fontId="0" fillId="0" borderId="0" applyFont="0" applyFill="0" applyBorder="0" applyAlignment="0" applyProtection="0"/>
    <xf numFmtId="41" fontId="0" fillId="0" borderId="0" applyFont="0" applyFill="0" applyBorder="0" applyAlignment="0" applyProtection="0"/>
    <xf numFmtId="43" fontId="1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Protection="0">
      <alignment/>
    </xf>
    <xf numFmtId="203" fontId="8" fillId="0" borderId="0" applyFont="0" applyFill="0" applyBorder="0" applyAlignment="0" applyProtection="0"/>
    <xf numFmtId="0" fontId="15" fillId="0" borderId="0" applyNumberFormat="0" applyFill="0" applyBorder="0" applyAlignment="0" applyProtection="0"/>
    <xf numFmtId="2" fontId="14" fillId="0" borderId="0" applyProtection="0">
      <alignment/>
    </xf>
    <xf numFmtId="0" fontId="16" fillId="0" borderId="0" applyNumberFormat="0" applyFill="0" applyBorder="0" applyAlignment="0" applyProtection="0"/>
    <xf numFmtId="0" fontId="17" fillId="4"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14" fillId="0" borderId="0" applyNumberFormat="0" applyFont="0" applyFill="0" applyBorder="0" applyAlignment="0" applyProtection="0"/>
    <xf numFmtId="0" fontId="21" fillId="0" borderId="0" applyProtection="0">
      <alignment/>
    </xf>
    <xf numFmtId="0" fontId="22" fillId="0" borderId="0" applyNumberFormat="0" applyFill="0" applyBorder="0" applyAlignment="0" applyProtection="0"/>
    <xf numFmtId="193" fontId="1" fillId="0" borderId="0" applyFont="0" applyFill="0" applyBorder="0" applyAlignment="0" applyProtection="0"/>
    <xf numFmtId="3" fontId="1" fillId="0" borderId="0" applyFont="0" applyFill="0" applyBorder="0" applyAlignment="0" applyProtection="0"/>
    <xf numFmtId="0" fontId="23" fillId="7" borderId="1" applyNumberFormat="0" applyAlignment="0" applyProtection="0"/>
    <xf numFmtId="0" fontId="24" fillId="0" borderId="8" applyNumberFormat="0" applyFill="0" applyAlignment="0" applyProtection="0"/>
    <xf numFmtId="0" fontId="25" fillId="25" borderId="0" applyNumberFormat="0" applyBorder="0" applyAlignment="0" applyProtection="0"/>
    <xf numFmtId="0" fontId="26" fillId="0" borderId="0">
      <alignment/>
      <protection/>
    </xf>
    <xf numFmtId="0" fontId="13" fillId="0" borderId="0">
      <alignment/>
      <protection/>
    </xf>
    <xf numFmtId="0" fontId="13" fillId="0" borderId="0">
      <alignment/>
      <protection/>
    </xf>
    <xf numFmtId="0" fontId="27" fillId="0" borderId="0">
      <alignment/>
      <protection/>
    </xf>
    <xf numFmtId="0" fontId="8" fillId="0" borderId="0">
      <alignment/>
      <protection/>
    </xf>
    <xf numFmtId="0" fontId="8" fillId="0" borderId="0">
      <alignment/>
      <protection/>
    </xf>
    <xf numFmtId="0" fontId="0" fillId="24" borderId="9" applyNumberFormat="0" applyFont="0" applyAlignment="0" applyProtection="0"/>
    <xf numFmtId="0" fontId="28" fillId="20" borderId="10" applyNumberFormat="0" applyAlignment="0" applyProtection="0"/>
    <xf numFmtId="9" fontId="0" fillId="0" borderId="0" applyFont="0" applyFill="0" applyBorder="0" applyAlignment="0" applyProtection="0"/>
    <xf numFmtId="209" fontId="1" fillId="0" borderId="0" applyFont="0" applyFill="0" applyBorder="0" applyAlignment="0" applyProtection="0"/>
    <xf numFmtId="210" fontId="1"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65">
    <xf numFmtId="0" fontId="0" fillId="0" borderId="0" xfId="0" applyAlignment="1">
      <alignment/>
    </xf>
    <xf numFmtId="0" fontId="33" fillId="0" borderId="0" xfId="85" applyFont="1" applyFill="1" applyAlignment="1">
      <alignment vertical="top"/>
      <protection/>
    </xf>
    <xf numFmtId="0" fontId="27" fillId="0" borderId="0" xfId="85" applyFont="1" applyFill="1">
      <alignment/>
      <protection/>
    </xf>
    <xf numFmtId="0" fontId="0" fillId="0" borderId="0" xfId="0" applyFill="1" applyAlignment="1">
      <alignment/>
    </xf>
    <xf numFmtId="0" fontId="34" fillId="0" borderId="0" xfId="0" applyFont="1" applyAlignment="1">
      <alignment/>
    </xf>
    <xf numFmtId="0" fontId="33" fillId="0" borderId="0" xfId="85" applyFont="1" applyFill="1" applyAlignment="1">
      <alignment horizontal="right" vertical="top"/>
      <protection/>
    </xf>
    <xf numFmtId="0" fontId="27" fillId="0" borderId="0" xfId="85" applyFont="1" applyFill="1" applyAlignment="1">
      <alignment horizontal="right"/>
      <protection/>
    </xf>
    <xf numFmtId="172" fontId="35" fillId="0" borderId="0" xfId="61" applyNumberFormat="1" applyFont="1" applyFill="1" applyAlignment="1">
      <alignment/>
    </xf>
    <xf numFmtId="41" fontId="35" fillId="0" borderId="0" xfId="86" applyNumberFormat="1" applyFont="1">
      <alignment/>
      <protection/>
    </xf>
    <xf numFmtId="172" fontId="33" fillId="0" borderId="12" xfId="63" applyNumberFormat="1" applyFont="1" applyFill="1" applyBorder="1" applyAlignment="1">
      <alignment vertical="top"/>
    </xf>
    <xf numFmtId="172" fontId="33" fillId="0" borderId="12" xfId="63" applyNumberFormat="1" applyFont="1" applyFill="1" applyBorder="1" applyAlignment="1">
      <alignment horizontal="right" vertical="top"/>
    </xf>
    <xf numFmtId="172" fontId="33" fillId="0" borderId="0" xfId="63" applyNumberFormat="1" applyFont="1" applyFill="1" applyBorder="1" applyAlignment="1">
      <alignment horizontal="right" vertical="top"/>
    </xf>
    <xf numFmtId="49" fontId="27" fillId="0" borderId="13" xfId="85" applyNumberFormat="1" applyFont="1" applyFill="1" applyBorder="1" applyAlignment="1">
      <alignment horizontal="left"/>
      <protection/>
    </xf>
    <xf numFmtId="173" fontId="33" fillId="0" borderId="14" xfId="63" applyNumberFormat="1" applyFont="1" applyFill="1" applyBorder="1" applyAlignment="1">
      <alignment horizontal="center"/>
    </xf>
    <xf numFmtId="15" fontId="33" fillId="0" borderId="15" xfId="63" applyNumberFormat="1" applyFont="1" applyFill="1" applyBorder="1" applyAlignment="1">
      <alignment horizontal="right"/>
    </xf>
    <xf numFmtId="15" fontId="33" fillId="0" borderId="3" xfId="63" applyNumberFormat="1" applyFont="1" applyFill="1" applyBorder="1" applyAlignment="1">
      <alignment horizontal="right"/>
    </xf>
    <xf numFmtId="15" fontId="33" fillId="0" borderId="14" xfId="63" applyNumberFormat="1" applyFont="1" applyFill="1" applyBorder="1" applyAlignment="1">
      <alignment horizontal="right"/>
    </xf>
    <xf numFmtId="0" fontId="36" fillId="0" borderId="3" xfId="0" applyFont="1" applyBorder="1" applyAlignment="1">
      <alignment horizontal="center"/>
    </xf>
    <xf numFmtId="173" fontId="33" fillId="0" borderId="0" xfId="63" applyNumberFormat="1" applyFont="1" applyBorder="1" applyAlignment="1">
      <alignment horizontal="left"/>
    </xf>
    <xf numFmtId="15" fontId="33" fillId="0" borderId="0" xfId="63" applyNumberFormat="1" applyFont="1" applyFill="1" applyBorder="1" applyAlignment="1">
      <alignment horizontal="right"/>
    </xf>
    <xf numFmtId="0" fontId="33" fillId="0" borderId="0" xfId="85" applyFont="1" applyBorder="1" applyAlignment="1">
      <alignment horizontal="left"/>
      <protection/>
    </xf>
    <xf numFmtId="172" fontId="33" fillId="0" borderId="0" xfId="63" applyNumberFormat="1" applyFont="1" applyFill="1" applyBorder="1" applyAlignment="1">
      <alignment horizontal="right"/>
    </xf>
    <xf numFmtId="172" fontId="33" fillId="0" borderId="0" xfId="63" applyNumberFormat="1" applyFont="1" applyFill="1" applyAlignment="1">
      <alignment/>
    </xf>
    <xf numFmtId="172" fontId="33" fillId="0" borderId="0" xfId="63" applyNumberFormat="1" applyFont="1" applyFill="1" applyBorder="1" applyAlignment="1">
      <alignment/>
    </xf>
    <xf numFmtId="172" fontId="33" fillId="0" borderId="0" xfId="63" applyNumberFormat="1" applyFont="1" applyFill="1" applyAlignment="1">
      <alignment horizontal="right"/>
    </xf>
    <xf numFmtId="41" fontId="33" fillId="0" borderId="0" xfId="63" applyNumberFormat="1" applyFont="1" applyFill="1" applyAlignment="1">
      <alignment horizontal="right"/>
    </xf>
    <xf numFmtId="41" fontId="36" fillId="0" borderId="0" xfId="0" applyNumberFormat="1" applyFont="1" applyAlignment="1">
      <alignment/>
    </xf>
    <xf numFmtId="0" fontId="27" fillId="0" borderId="0" xfId="85" applyFont="1" applyBorder="1" applyAlignment="1">
      <alignment horizontal="left" indent="2"/>
      <protection/>
    </xf>
    <xf numFmtId="172" fontId="27" fillId="0" borderId="0" xfId="63" applyNumberFormat="1" applyFont="1" applyFill="1" applyBorder="1" applyAlignment="1">
      <alignment horizontal="right"/>
    </xf>
    <xf numFmtId="172" fontId="27" fillId="0" borderId="0" xfId="63" applyNumberFormat="1" applyFont="1" applyFill="1" applyAlignment="1">
      <alignment/>
    </xf>
    <xf numFmtId="172" fontId="27" fillId="0" borderId="0" xfId="63" applyNumberFormat="1" applyFont="1" applyFill="1" applyBorder="1" applyAlignment="1">
      <alignment/>
    </xf>
    <xf numFmtId="172" fontId="27" fillId="0" borderId="0" xfId="63" applyNumberFormat="1" applyFont="1" applyFill="1" applyAlignment="1">
      <alignment horizontal="right"/>
    </xf>
    <xf numFmtId="41" fontId="34" fillId="0" borderId="0" xfId="0" applyNumberFormat="1" applyFont="1" applyAlignment="1">
      <alignment/>
    </xf>
    <xf numFmtId="41" fontId="27" fillId="0" borderId="0" xfId="61" applyNumberFormat="1" applyFont="1" applyFill="1" applyAlignment="1">
      <alignment/>
    </xf>
    <xf numFmtId="0" fontId="37" fillId="0" borderId="0" xfId="85" applyFont="1" applyBorder="1" applyAlignment="1">
      <alignment horizontal="left" indent="2"/>
      <protection/>
    </xf>
    <xf numFmtId="41" fontId="38" fillId="0" borderId="0" xfId="0" applyNumberFormat="1" applyFont="1" applyAlignment="1">
      <alignment/>
    </xf>
    <xf numFmtId="41" fontId="0" fillId="0" borderId="0" xfId="0" applyNumberFormat="1" applyAlignment="1">
      <alignment/>
    </xf>
    <xf numFmtId="0" fontId="37" fillId="0" borderId="0" xfId="85" applyFont="1" applyBorder="1" applyAlignment="1">
      <alignment horizontal="left" indent="3"/>
      <protection/>
    </xf>
    <xf numFmtId="0" fontId="33" fillId="0" borderId="0" xfId="85" applyFont="1" applyFill="1" applyBorder="1" applyAlignment="1">
      <alignment horizontal="left"/>
      <protection/>
    </xf>
    <xf numFmtId="172" fontId="40" fillId="0" borderId="0" xfId="63" applyNumberFormat="1" applyFont="1" applyFill="1" applyBorder="1" applyAlignment="1">
      <alignment/>
    </xf>
    <xf numFmtId="172" fontId="40" fillId="0" borderId="0" xfId="63" applyNumberFormat="1" applyFont="1" applyFill="1" applyAlignment="1">
      <alignment/>
    </xf>
    <xf numFmtId="172" fontId="41" fillId="0" borderId="0" xfId="63" applyNumberFormat="1" applyFont="1" applyFill="1" applyAlignment="1">
      <alignment/>
    </xf>
    <xf numFmtId="0" fontId="33" fillId="0" borderId="0" xfId="85" applyFont="1" applyBorder="1" applyAlignment="1">
      <alignment wrapText="1"/>
      <protection/>
    </xf>
    <xf numFmtId="172" fontId="33" fillId="0" borderId="0" xfId="63" applyNumberFormat="1" applyFont="1" applyFill="1" applyBorder="1" applyAlignment="1">
      <alignment wrapText="1"/>
    </xf>
    <xf numFmtId="0" fontId="27" fillId="0" borderId="0" xfId="85" applyFont="1" applyBorder="1" applyAlignment="1">
      <alignment horizontal="left"/>
      <protection/>
    </xf>
    <xf numFmtId="0" fontId="27" fillId="0" borderId="12" xfId="85" applyFont="1" applyBorder="1" applyAlignment="1">
      <alignment horizontal="left"/>
      <protection/>
    </xf>
    <xf numFmtId="172" fontId="27" fillId="0" borderId="12" xfId="63" applyNumberFormat="1" applyFont="1" applyFill="1" applyBorder="1" applyAlignment="1">
      <alignment horizontal="right"/>
    </xf>
    <xf numFmtId="172" fontId="27" fillId="0" borderId="12" xfId="63" applyNumberFormat="1" applyFont="1" applyFill="1" applyBorder="1" applyAlignment="1">
      <alignment/>
    </xf>
    <xf numFmtId="41" fontId="34" fillId="0" borderId="12" xfId="0" applyNumberFormat="1" applyFont="1" applyBorder="1" applyAlignment="1">
      <alignment/>
    </xf>
    <xf numFmtId="0" fontId="27" fillId="0" borderId="0" xfId="85" applyFont="1" applyFill="1" applyBorder="1" applyAlignment="1">
      <alignment horizontal="left" indent="4"/>
      <protection/>
    </xf>
    <xf numFmtId="41" fontId="27" fillId="0" borderId="0" xfId="63" applyNumberFormat="1" applyFont="1" applyFill="1" applyAlignment="1">
      <alignment horizontal="right"/>
    </xf>
    <xf numFmtId="41" fontId="42" fillId="0" borderId="0" xfId="0" applyNumberFormat="1" applyFont="1" applyAlignment="1">
      <alignment/>
    </xf>
    <xf numFmtId="0" fontId="27" fillId="0" borderId="0" xfId="85" applyFont="1" applyBorder="1" applyAlignment="1">
      <alignment horizontal="left" indent="4"/>
      <protection/>
    </xf>
    <xf numFmtId="0" fontId="13" fillId="0" borderId="0" xfId="85" applyFill="1">
      <alignment/>
      <protection/>
    </xf>
    <xf numFmtId="0" fontId="13" fillId="0" borderId="0" xfId="85">
      <alignment/>
      <protection/>
    </xf>
    <xf numFmtId="0" fontId="35" fillId="0" borderId="0" xfId="85" applyFont="1" applyFill="1" applyBorder="1">
      <alignment/>
      <protection/>
    </xf>
    <xf numFmtId="0" fontId="27" fillId="0" borderId="12" xfId="85" applyFont="1" applyBorder="1" applyAlignment="1">
      <alignment horizontal="left" indent="4"/>
      <protection/>
    </xf>
    <xf numFmtId="0" fontId="27" fillId="0" borderId="12" xfId="85" applyFont="1" applyFill="1" applyBorder="1">
      <alignment/>
      <protection/>
    </xf>
    <xf numFmtId="0" fontId="0" fillId="0" borderId="12" xfId="0" applyBorder="1" applyAlignment="1">
      <alignment/>
    </xf>
    <xf numFmtId="0" fontId="0" fillId="0" borderId="12" xfId="0" applyFill="1" applyBorder="1" applyAlignment="1">
      <alignment/>
    </xf>
    <xf numFmtId="0" fontId="34" fillId="0" borderId="12" xfId="0" applyFont="1" applyBorder="1" applyAlignment="1">
      <alignment/>
    </xf>
    <xf numFmtId="0" fontId="49" fillId="0" borderId="0" xfId="87" applyFont="1" applyAlignment="1">
      <alignment/>
      <protection/>
    </xf>
    <xf numFmtId="0" fontId="50" fillId="0" borderId="0" xfId="89" applyFont="1">
      <alignment/>
      <protection/>
    </xf>
    <xf numFmtId="0" fontId="51" fillId="0" borderId="0" xfId="89" applyFont="1">
      <alignment/>
      <protection/>
    </xf>
    <xf numFmtId="0" fontId="52" fillId="0" borderId="0" xfId="87" applyFont="1" applyAlignment="1">
      <alignment/>
      <protection/>
    </xf>
    <xf numFmtId="0" fontId="52" fillId="0" borderId="0" xfId="89" applyFont="1" applyAlignment="1">
      <alignment/>
      <protection/>
    </xf>
    <xf numFmtId="0" fontId="44" fillId="0" borderId="0" xfId="89" applyFont="1" applyBorder="1" applyAlignment="1">
      <alignment/>
      <protection/>
    </xf>
    <xf numFmtId="212" fontId="53" fillId="0" borderId="0" xfId="87" applyNumberFormat="1" applyFont="1" applyAlignment="1">
      <alignment/>
      <protection/>
    </xf>
    <xf numFmtId="0" fontId="44" fillId="0" borderId="12" xfId="89" applyFont="1" applyBorder="1" applyAlignment="1">
      <alignment/>
      <protection/>
    </xf>
    <xf numFmtId="0" fontId="54" fillId="0" borderId="0" xfId="89" applyFont="1">
      <alignment/>
      <protection/>
    </xf>
    <xf numFmtId="3" fontId="54" fillId="0" borderId="0" xfId="89" applyNumberFormat="1" applyFont="1">
      <alignment/>
      <protection/>
    </xf>
    <xf numFmtId="3" fontId="54" fillId="0" borderId="0" xfId="0" applyNumberFormat="1" applyFont="1" applyFill="1" applyAlignment="1">
      <alignment horizontal="right"/>
    </xf>
    <xf numFmtId="0" fontId="51" fillId="0" borderId="0" xfId="89" applyFont="1" applyAlignment="1">
      <alignment horizontal="left" indent="2"/>
      <protection/>
    </xf>
    <xf numFmtId="3" fontId="51" fillId="0" borderId="0" xfId="89" applyNumberFormat="1" applyFont="1" applyBorder="1" applyAlignment="1">
      <alignment horizontal="right"/>
      <protection/>
    </xf>
    <xf numFmtId="3" fontId="51" fillId="0" borderId="0" xfId="89" applyNumberFormat="1" applyFont="1" applyBorder="1">
      <alignment/>
      <protection/>
    </xf>
    <xf numFmtId="3" fontId="51" fillId="0" borderId="0" xfId="61" applyNumberFormat="1" applyFont="1" applyBorder="1" applyAlignment="1">
      <alignment/>
    </xf>
    <xf numFmtId="3" fontId="51" fillId="0" borderId="0" xfId="89" applyNumberFormat="1" applyFont="1">
      <alignment/>
      <protection/>
    </xf>
    <xf numFmtId="3" fontId="51" fillId="0" borderId="0" xfId="0" applyNumberFormat="1" applyFont="1" applyFill="1" applyAlignment="1">
      <alignment horizontal="right"/>
    </xf>
    <xf numFmtId="3" fontId="54" fillId="0" borderId="0" xfId="89" applyNumberFormat="1" applyFont="1" applyBorder="1" applyAlignment="1">
      <alignment horizontal="right"/>
      <protection/>
    </xf>
    <xf numFmtId="3" fontId="54" fillId="0" borderId="0" xfId="89" applyNumberFormat="1" applyFont="1" applyBorder="1">
      <alignment/>
      <protection/>
    </xf>
    <xf numFmtId="3" fontId="54" fillId="0" borderId="0" xfId="61" applyNumberFormat="1" applyFont="1" applyBorder="1" applyAlignment="1">
      <alignment/>
    </xf>
    <xf numFmtId="0" fontId="54" fillId="0" borderId="0" xfId="89" applyFont="1" applyAlignment="1">
      <alignment horizontal="left" indent="1"/>
      <protection/>
    </xf>
    <xf numFmtId="0" fontId="54" fillId="0" borderId="0" xfId="89" applyFont="1" applyAlignment="1">
      <alignment horizontal="left" indent="3"/>
      <protection/>
    </xf>
    <xf numFmtId="0" fontId="51" fillId="0" borderId="0" xfId="89" applyFont="1" applyAlignment="1">
      <alignment horizontal="left" indent="3"/>
      <protection/>
    </xf>
    <xf numFmtId="3" fontId="54" fillId="0" borderId="0" xfId="89" applyNumberFormat="1" applyFont="1" applyFill="1" applyBorder="1" applyAlignment="1">
      <alignment horizontal="right"/>
      <protection/>
    </xf>
    <xf numFmtId="0" fontId="55" fillId="0" borderId="0" xfId="89" applyFont="1" applyFill="1" applyAlignment="1">
      <alignment horizontal="left" indent="2"/>
      <protection/>
    </xf>
    <xf numFmtId="3" fontId="55" fillId="0" borderId="0" xfId="89" applyNumberFormat="1" applyFont="1" applyBorder="1" applyAlignment="1">
      <alignment horizontal="right"/>
      <protection/>
    </xf>
    <xf numFmtId="0" fontId="51" fillId="0" borderId="12" xfId="89" applyFont="1" applyBorder="1" applyAlignment="1">
      <alignment horizontal="left" indent="2"/>
      <protection/>
    </xf>
    <xf numFmtId="3" fontId="51" fillId="0" borderId="12" xfId="89" applyNumberFormat="1" applyFont="1" applyBorder="1" applyAlignment="1">
      <alignment horizontal="right"/>
      <protection/>
    </xf>
    <xf numFmtId="3" fontId="51" fillId="0" borderId="12" xfId="89" applyNumberFormat="1" applyFont="1" applyBorder="1">
      <alignment/>
      <protection/>
    </xf>
    <xf numFmtId="3" fontId="51" fillId="0" borderId="12" xfId="61" applyNumberFormat="1" applyFont="1" applyBorder="1" applyAlignment="1">
      <alignment/>
    </xf>
    <xf numFmtId="3" fontId="51" fillId="0" borderId="12" xfId="0" applyNumberFormat="1" applyFont="1" applyFill="1" applyBorder="1" applyAlignment="1">
      <alignment horizontal="right"/>
    </xf>
    <xf numFmtId="3" fontId="50" fillId="0" borderId="0" xfId="89" applyNumberFormat="1" applyFont="1">
      <alignment/>
      <protection/>
    </xf>
    <xf numFmtId="0" fontId="50" fillId="0" borderId="0" xfId="0" applyFont="1" applyAlignment="1">
      <alignment/>
    </xf>
    <xf numFmtId="0" fontId="56" fillId="0" borderId="0" xfId="78" applyFont="1" applyAlignment="1" applyProtection="1">
      <alignment/>
      <protection/>
    </xf>
    <xf numFmtId="0" fontId="52" fillId="0" borderId="16" xfId="89" applyFont="1" applyBorder="1">
      <alignment/>
      <protection/>
    </xf>
    <xf numFmtId="17" fontId="54" fillId="0" borderId="16" xfId="89" applyNumberFormat="1" applyFont="1" applyBorder="1" applyAlignment="1">
      <alignment horizontal="right"/>
      <protection/>
    </xf>
    <xf numFmtId="3" fontId="63" fillId="0" borderId="0" xfId="0" applyNumberFormat="1" applyFont="1" applyFill="1" applyAlignment="1">
      <alignment horizontal="right"/>
    </xf>
    <xf numFmtId="3" fontId="64" fillId="0" borderId="0" xfId="0" applyNumberFormat="1" applyFont="1" applyFill="1" applyAlignment="1">
      <alignment horizontal="right"/>
    </xf>
    <xf numFmtId="3" fontId="51" fillId="0" borderId="0" xfId="0" applyNumberFormat="1" applyFont="1" applyFill="1" applyBorder="1" applyAlignment="1">
      <alignment horizontal="right"/>
    </xf>
    <xf numFmtId="0" fontId="46" fillId="0" borderId="0" xfId="0" applyFont="1" applyAlignment="1">
      <alignment wrapText="1"/>
    </xf>
    <xf numFmtId="0" fontId="46" fillId="0" borderId="0" xfId="87" applyFont="1" applyAlignment="1">
      <alignment vertical="top" wrapText="1"/>
      <protection/>
    </xf>
    <xf numFmtId="0" fontId="45" fillId="0" borderId="0" xfId="78" applyFont="1" applyAlignment="1" applyProtection="1">
      <alignment horizontal="left" vertical="top" wrapText="1"/>
      <protection/>
    </xf>
    <xf numFmtId="3" fontId="65" fillId="0" borderId="0" xfId="0" applyNumberFormat="1" applyFont="1" applyFill="1" applyAlignment="1">
      <alignment horizontal="right"/>
    </xf>
    <xf numFmtId="3" fontId="66" fillId="0" borderId="0" xfId="0" applyNumberFormat="1" applyFont="1" applyFill="1" applyAlignment="1">
      <alignment horizontal="right"/>
    </xf>
    <xf numFmtId="0" fontId="61" fillId="0" borderId="0" xfId="88" applyFont="1" applyAlignment="1">
      <alignment vertical="top" wrapText="1"/>
      <protection/>
    </xf>
    <xf numFmtId="0" fontId="47" fillId="0" borderId="0" xfId="78" applyFont="1" applyAlignment="1" applyProtection="1">
      <alignment horizontal="left" wrapText="1"/>
      <protection/>
    </xf>
    <xf numFmtId="0" fontId="49" fillId="0" borderId="0" xfId="87" applyFont="1" applyFill="1" applyAlignment="1">
      <alignment/>
      <protection/>
    </xf>
    <xf numFmtId="0" fontId="50" fillId="0" borderId="0" xfId="89" applyFont="1" applyFill="1">
      <alignment/>
      <protection/>
    </xf>
    <xf numFmtId="0" fontId="51" fillId="0" borderId="0" xfId="89" applyFont="1" applyFill="1">
      <alignment/>
      <protection/>
    </xf>
    <xf numFmtId="0" fontId="52" fillId="0" borderId="0" xfId="87" applyFont="1" applyFill="1" applyAlignment="1">
      <alignment/>
      <protection/>
    </xf>
    <xf numFmtId="0" fontId="52" fillId="0" borderId="0" xfId="89" applyFont="1" applyFill="1" applyAlignment="1">
      <alignment/>
      <protection/>
    </xf>
    <xf numFmtId="0" fontId="44" fillId="0" borderId="0" xfId="89" applyFont="1" applyFill="1" applyBorder="1" applyAlignment="1">
      <alignment/>
      <protection/>
    </xf>
    <xf numFmtId="212" fontId="53" fillId="0" borderId="0" xfId="87" applyNumberFormat="1" applyFont="1" applyFill="1" applyAlignment="1">
      <alignment/>
      <protection/>
    </xf>
    <xf numFmtId="0" fontId="44" fillId="0" borderId="12" xfId="89" applyFont="1" applyFill="1" applyBorder="1" applyAlignment="1">
      <alignment/>
      <protection/>
    </xf>
    <xf numFmtId="0" fontId="62" fillId="0" borderId="0" xfId="87" applyFont="1" applyFill="1">
      <alignment/>
      <protection/>
    </xf>
    <xf numFmtId="0" fontId="52" fillId="0" borderId="16" xfId="89" applyFont="1" applyFill="1" applyBorder="1">
      <alignment/>
      <protection/>
    </xf>
    <xf numFmtId="0" fontId="54" fillId="0" borderId="0" xfId="89" applyFont="1" applyFill="1">
      <alignment/>
      <protection/>
    </xf>
    <xf numFmtId="3" fontId="54" fillId="0" borderId="0" xfId="89" applyNumberFormat="1" applyFont="1" applyFill="1" applyBorder="1">
      <alignment/>
      <protection/>
    </xf>
    <xf numFmtId="3" fontId="54" fillId="0" borderId="0" xfId="61" applyNumberFormat="1" applyFont="1" applyFill="1" applyBorder="1" applyAlignment="1">
      <alignment/>
    </xf>
    <xf numFmtId="3" fontId="54" fillId="0" borderId="0" xfId="89" applyNumberFormat="1" applyFont="1" applyFill="1">
      <alignment/>
      <protection/>
    </xf>
    <xf numFmtId="0" fontId="51" fillId="0" borderId="0" xfId="89" applyFont="1" applyFill="1" applyAlignment="1">
      <alignment horizontal="left" indent="2"/>
      <protection/>
    </xf>
    <xf numFmtId="3" fontId="51" fillId="0" borderId="0" xfId="89" applyNumberFormat="1" applyFont="1" applyFill="1" applyBorder="1" applyAlignment="1">
      <alignment horizontal="right"/>
      <protection/>
    </xf>
    <xf numFmtId="3" fontId="51" fillId="0" borderId="0" xfId="89" applyNumberFormat="1" applyFont="1" applyFill="1" applyBorder="1">
      <alignment/>
      <protection/>
    </xf>
    <xf numFmtId="3" fontId="51" fillId="0" borderId="0" xfId="61" applyNumberFormat="1" applyFont="1" applyFill="1" applyBorder="1" applyAlignment="1">
      <alignment/>
    </xf>
    <xf numFmtId="3" fontId="51" fillId="0" borderId="0" xfId="89" applyNumberFormat="1" applyFont="1" applyFill="1">
      <alignment/>
      <protection/>
    </xf>
    <xf numFmtId="0" fontId="54" fillId="0" borderId="0" xfId="89" applyFont="1" applyFill="1" applyAlignment="1">
      <alignment horizontal="left" indent="1"/>
      <protection/>
    </xf>
    <xf numFmtId="0" fontId="54" fillId="0" borderId="0" xfId="89" applyFont="1" applyFill="1" applyAlignment="1">
      <alignment horizontal="left" indent="3"/>
      <protection/>
    </xf>
    <xf numFmtId="0" fontId="51" fillId="0" borderId="0" xfId="89" applyFont="1" applyFill="1" applyAlignment="1">
      <alignment horizontal="left" indent="3"/>
      <protection/>
    </xf>
    <xf numFmtId="3" fontId="55" fillId="0" borderId="0" xfId="89" applyNumberFormat="1" applyFont="1" applyFill="1" applyBorder="1" applyAlignment="1">
      <alignment horizontal="right"/>
      <protection/>
    </xf>
    <xf numFmtId="3" fontId="51" fillId="0" borderId="12" xfId="89" applyNumberFormat="1" applyFont="1" applyFill="1" applyBorder="1" applyAlignment="1">
      <alignment horizontal="right"/>
      <protection/>
    </xf>
    <xf numFmtId="3" fontId="51" fillId="0" borderId="12" xfId="89" applyNumberFormat="1" applyFont="1" applyFill="1" applyBorder="1">
      <alignment/>
      <protection/>
    </xf>
    <xf numFmtId="3" fontId="51" fillId="0" borderId="12" xfId="61" applyNumberFormat="1" applyFont="1" applyFill="1" applyBorder="1" applyAlignment="1">
      <alignment/>
    </xf>
    <xf numFmtId="3" fontId="50" fillId="0" borderId="0" xfId="89" applyNumberFormat="1" applyFont="1" applyFill="1">
      <alignment/>
      <protection/>
    </xf>
    <xf numFmtId="0" fontId="46" fillId="0" borderId="0" xfId="0" applyFont="1" applyFill="1" applyAlignment="1">
      <alignment wrapText="1"/>
    </xf>
    <xf numFmtId="0" fontId="56" fillId="0" borderId="0" xfId="78" applyFont="1" applyFill="1" applyAlignment="1" applyProtection="1">
      <alignment/>
      <protection/>
    </xf>
    <xf numFmtId="0" fontId="46" fillId="0" borderId="0" xfId="87" applyFont="1" applyFill="1" applyAlignment="1">
      <alignment vertical="top" wrapText="1"/>
      <protection/>
    </xf>
    <xf numFmtId="0" fontId="45" fillId="0" borderId="0" xfId="78" applyFont="1" applyFill="1" applyAlignment="1" applyProtection="1">
      <alignment horizontal="left" vertical="top" wrapText="1"/>
      <protection/>
    </xf>
    <xf numFmtId="0" fontId="1" fillId="0" borderId="0" xfId="0" applyFont="1" applyFill="1" applyAlignment="1">
      <alignment vertical="top" wrapText="1"/>
    </xf>
    <xf numFmtId="0" fontId="51" fillId="0" borderId="12" xfId="89" applyFont="1" applyFill="1" applyBorder="1" applyAlignment="1">
      <alignment horizontal="left" indent="2"/>
      <protection/>
    </xf>
    <xf numFmtId="43" fontId="50" fillId="0" borderId="0" xfId="61" applyFont="1" applyFill="1" applyAlignment="1">
      <alignment/>
    </xf>
    <xf numFmtId="0" fontId="50" fillId="0" borderId="0" xfId="89" applyFont="1" applyFill="1" applyAlignment="1">
      <alignment horizontal="center"/>
      <protection/>
    </xf>
    <xf numFmtId="189" fontId="54" fillId="0" borderId="16" xfId="88" applyNumberFormat="1" applyFont="1" applyBorder="1" applyAlignment="1" quotePrefix="1">
      <alignment horizontal="right"/>
      <protection/>
    </xf>
    <xf numFmtId="3" fontId="50" fillId="0" borderId="0" xfId="0" applyNumberFormat="1" applyFont="1" applyFill="1" applyAlignment="1">
      <alignment/>
    </xf>
    <xf numFmtId="0" fontId="53" fillId="0" borderId="17" xfId="89" applyFont="1" applyFill="1" applyBorder="1">
      <alignment/>
      <protection/>
    </xf>
    <xf numFmtId="3" fontId="50" fillId="0" borderId="18" xfId="89" applyNumberFormat="1" applyFont="1" applyFill="1" applyBorder="1">
      <alignment/>
      <protection/>
    </xf>
    <xf numFmtId="0" fontId="50" fillId="0" borderId="19" xfId="89" applyFont="1" applyFill="1" applyBorder="1">
      <alignment/>
      <protection/>
    </xf>
    <xf numFmtId="3" fontId="50" fillId="0" borderId="12" xfId="89" applyNumberFormat="1" applyFont="1" applyFill="1" applyBorder="1">
      <alignment/>
      <protection/>
    </xf>
    <xf numFmtId="0" fontId="37" fillId="0" borderId="0" xfId="85" applyFont="1" applyFill="1" applyBorder="1" applyAlignment="1">
      <alignment vertical="top" wrapText="1"/>
      <protection/>
    </xf>
    <xf numFmtId="0" fontId="33" fillId="0" borderId="20" xfId="85" applyFont="1" applyFill="1" applyBorder="1" applyAlignment="1">
      <alignment horizontal="center"/>
      <protection/>
    </xf>
    <xf numFmtId="0" fontId="33" fillId="0" borderId="15" xfId="85" applyFont="1" applyFill="1" applyBorder="1" applyAlignment="1">
      <alignment horizontal="center"/>
      <protection/>
    </xf>
    <xf numFmtId="0" fontId="33" fillId="0" borderId="21" xfId="85" applyFont="1" applyFill="1" applyBorder="1" applyAlignment="1">
      <alignment horizontal="center"/>
      <protection/>
    </xf>
    <xf numFmtId="0" fontId="0" fillId="0" borderId="21" xfId="0" applyBorder="1" applyAlignment="1">
      <alignment/>
    </xf>
    <xf numFmtId="0" fontId="0" fillId="0" borderId="15" xfId="0" applyBorder="1" applyAlignment="1">
      <alignment/>
    </xf>
    <xf numFmtId="0" fontId="27" fillId="0" borderId="0" xfId="85" applyFont="1" applyFill="1" applyBorder="1" applyAlignment="1">
      <alignment horizontal="left" vertical="top" wrapText="1"/>
      <protection/>
    </xf>
    <xf numFmtId="0" fontId="27" fillId="0" borderId="0" xfId="85" applyFont="1" applyFill="1" applyBorder="1" applyAlignment="1">
      <alignment vertical="top" wrapText="1"/>
      <protection/>
    </xf>
    <xf numFmtId="0" fontId="36" fillId="0" borderId="20" xfId="0" applyFont="1" applyBorder="1" applyAlignment="1">
      <alignment horizontal="center"/>
    </xf>
    <xf numFmtId="0" fontId="36" fillId="0" borderId="21" xfId="0" applyFont="1" applyBorder="1" applyAlignment="1">
      <alignment horizontal="center"/>
    </xf>
    <xf numFmtId="0" fontId="36" fillId="0" borderId="15" xfId="0" applyFont="1" applyBorder="1" applyAlignment="1">
      <alignment horizontal="center"/>
    </xf>
    <xf numFmtId="0" fontId="27" fillId="0" borderId="18" xfId="85" applyFont="1" applyFill="1" applyBorder="1" applyAlignment="1">
      <alignment horizontal="left" vertical="top" wrapText="1"/>
      <protection/>
    </xf>
    <xf numFmtId="0" fontId="52" fillId="0" borderId="12" xfId="89" applyFont="1" applyBorder="1" applyAlignment="1">
      <alignment horizontal="center"/>
      <protection/>
    </xf>
    <xf numFmtId="0" fontId="52" fillId="0" borderId="12" xfId="89" applyFont="1" applyFill="1" applyBorder="1" applyAlignment="1">
      <alignment horizontal="center"/>
      <protection/>
    </xf>
    <xf numFmtId="0" fontId="1" fillId="0" borderId="0" xfId="0" applyFont="1" applyFill="1" applyAlignment="1">
      <alignment horizontal="left" vertical="center" wrapText="1"/>
    </xf>
    <xf numFmtId="0" fontId="46" fillId="26" borderId="0" xfId="87" applyFont="1" applyFill="1" applyAlignment="1">
      <alignment horizontal="left" vertical="top" wrapText="1"/>
      <protection/>
    </xf>
    <xf numFmtId="0" fontId="46" fillId="0" borderId="0" xfId="87" applyFont="1" applyFill="1" applyAlignment="1">
      <alignment horizontal="left" vertical="top" wrapText="1"/>
      <protection/>
    </xf>
  </cellXfs>
  <cellStyles count="84">
    <cellStyle name="Normal" xfId="0"/>
    <cellStyle name="1 indent" xfId="15"/>
    <cellStyle name="2 indents" xfId="16"/>
    <cellStyle name="20% - Accent1" xfId="17"/>
    <cellStyle name="20% - Accent2" xfId="18"/>
    <cellStyle name="20% - Accent3" xfId="19"/>
    <cellStyle name="20% - Accent4" xfId="20"/>
    <cellStyle name="20% - Accent5" xfId="21"/>
    <cellStyle name="20% - Accent6" xfId="22"/>
    <cellStyle name="3 indents" xfId="23"/>
    <cellStyle name="4 indents" xfId="24"/>
    <cellStyle name="40% - Accent1" xfId="25"/>
    <cellStyle name="40% - Accent2" xfId="26"/>
    <cellStyle name="40% - Accent3" xfId="27"/>
    <cellStyle name="40% - Accent4" xfId="28"/>
    <cellStyle name="40% - Accent5" xfId="29"/>
    <cellStyle name="40% - Accent6" xfId="30"/>
    <cellStyle name="5 indents"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lsAltData" xfId="47"/>
    <cellStyle name="clsAltMRVData" xfId="48"/>
    <cellStyle name="clsBlank" xfId="49"/>
    <cellStyle name="clsColumnHeader" xfId="50"/>
    <cellStyle name="clsData" xfId="51"/>
    <cellStyle name="clsDefault" xfId="52"/>
    <cellStyle name="clsFooter" xfId="53"/>
    <cellStyle name="clsIndexTableTitle" xfId="54"/>
    <cellStyle name="clsMRVData" xfId="55"/>
    <cellStyle name="clsReportFooter" xfId="56"/>
    <cellStyle name="clsReportHeader" xfId="57"/>
    <cellStyle name="clsRowHeader" xfId="58"/>
    <cellStyle name="clsScale" xfId="59"/>
    <cellStyle name="clsSection" xfId="60"/>
    <cellStyle name="Comma" xfId="61"/>
    <cellStyle name="Comma [0]" xfId="62"/>
    <cellStyle name="Comma 2" xfId="63"/>
    <cellStyle name="Currency" xfId="64"/>
    <cellStyle name="Currency [0]" xfId="65"/>
    <cellStyle name="Date" xfId="66"/>
    <cellStyle name="Euro" xfId="67"/>
    <cellStyle name="Explanatory Text" xfId="68"/>
    <cellStyle name="Fixed" xfId="69"/>
    <cellStyle name="Followed Hyperlink" xfId="70"/>
    <cellStyle name="Good" xfId="71"/>
    <cellStyle name="Heading 1" xfId="72"/>
    <cellStyle name="Heading 2" xfId="73"/>
    <cellStyle name="Heading 3" xfId="74"/>
    <cellStyle name="Heading 4" xfId="75"/>
    <cellStyle name="HEADING1" xfId="76"/>
    <cellStyle name="HEADING2" xfId="77"/>
    <cellStyle name="Hyperlink" xfId="78"/>
    <cellStyle name="imf-one decimal" xfId="79"/>
    <cellStyle name="imf-zero decimal" xfId="80"/>
    <cellStyle name="Input" xfId="81"/>
    <cellStyle name="Linked Cell" xfId="82"/>
    <cellStyle name="Neutral" xfId="83"/>
    <cellStyle name="Normal - Style1" xfId="84"/>
    <cellStyle name="Normal 2" xfId="85"/>
    <cellStyle name="Normal_A.As. of Banking Sector (April 2008) - MSB1" xfId="86"/>
    <cellStyle name="Normal_Copy of Revised  SBP Survey 14 April-06- " xfId="87"/>
    <cellStyle name="Normal_Sectoral Balance Sheet DMIs" xfId="88"/>
    <cellStyle name="Normal_Surveys June 08 - June 09 Revised" xfId="89"/>
    <cellStyle name="Note" xfId="90"/>
    <cellStyle name="Output" xfId="91"/>
    <cellStyle name="Percent" xfId="92"/>
    <cellStyle name="percentage difference one decimal" xfId="93"/>
    <cellStyle name="percentage difference zero decimal" xfId="94"/>
    <cellStyle name="Title" xfId="95"/>
    <cellStyle name="Total" xfId="96"/>
    <cellStyle name="Warning Text" xfId="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externalLink" Target="externalLinks/externalLink13.xml" /><Relationship Id="rId19" Type="http://schemas.openxmlformats.org/officeDocument/2006/relationships/externalLink" Target="externalLinks/externalLink14.xml" /><Relationship Id="rId20" Type="http://schemas.openxmlformats.org/officeDocument/2006/relationships/externalLink" Target="externalLinks/externalLink15.xml" /><Relationship Id="rId21" Type="http://schemas.openxmlformats.org/officeDocument/2006/relationships/externalLink" Target="externalLinks/externalLink16.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DATA\DD\GEO\BOP\GeoBop.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Q:\Documents%20and%20Settings\LABREGO\My%20Local%20Documents\Ecuador\domestic%20interest%2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SWN06p\wrs2\mcd\system\WRSTAB.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www.sbp.org.pk/Documents%20and%20Settings\jmatz\My%20Local%20Documents\Excel\South%20Africa\BSA\BISRSA.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Q:\Documents%20and%20Settings\CDASEKING\Local%20Settings\Temporary%20Internet%20Files\OLKF\Debt%20ratios%20to%20exports---baseline%20and%20stress%20tests.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I:\DATA\KEN\current\External\KenBOP(current)base.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I:\DATA\KEN\current\External\KenBOP(current)base%20May%20mission%20rev.2%20.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Q:\DATA\DH\GEO\BOP\Data\FLOW2004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BoP-v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Q:\DATA\DH\GEO\BOP\GeoBo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Q:\Documents%20and%20Settings\LABREGO\My%20Local%20Documents\Ecuador\ecubopLates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Q:\Documents%20and%20Settings\LABREGO\My%20Local%20Documents\Ecuador\BoP---Quarterly%202003%20(March%2011%2020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Q:\DATA\S1\ECU\SECTORS\External\ecuredtab.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I:\data\wrs\xl97\system\WRS97TAB.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Q:\WIN\TEMP\MFLOW9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Q:\DATA\S1\ECU\SECTORS\External\PERUMF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Inputs"/>
      <sheetName val="Out-A"/>
      <sheetName val="Out-F"/>
      <sheetName val="Out-M"/>
      <sheetName val="Out-BoP"/>
      <sheetName val="Trade"/>
      <sheetName val="BoP-worksheet"/>
      <sheetName val="Finance"/>
      <sheetName val="Pledge"/>
      <sheetName val="Finreq"/>
      <sheetName val="FundSR"/>
      <sheetName val="Input_external"/>
      <sheetName val="Inp_Outp_debt"/>
      <sheetName val="BoP-GDP"/>
      <sheetName val="NPC Debt"/>
      <sheetName val="Flow"/>
      <sheetName val="Oil shock"/>
      <sheetName val="Fiscal1"/>
      <sheetName val="Figs"/>
      <sheetName val="NRI"/>
      <sheetName val="Input-DS-04-Feb 05"/>
      <sheetName val="Input-DS-05-Feb 05"/>
      <sheetName val="Input-Grants-05-Feb 05-2"/>
      <sheetName val="Input-Grants-04-Feb 05"/>
      <sheetName val="Input-Credit-05-Feb 05"/>
      <sheetName val="Input-Credit 04 Feb 05"/>
      <sheetName val="Merchandise"/>
      <sheetName val="Debt stocks"/>
      <sheetName val="Storage"/>
      <sheetName val="Q5"/>
      <sheetName val="Q6"/>
      <sheetName val="Q7"/>
      <sheetName val="OUTREO"/>
      <sheetName val="OUTREO_History"/>
      <sheetName val="Structure"/>
      <sheetName val="IR-6SR"/>
      <sheetName val="CB-1SR_Bridge"/>
      <sheetName val="CB-1SR"/>
      <sheetName val="STA-1SG"/>
      <sheetName val="AD-CB"/>
      <sheetName val="DMB"/>
      <sheetName val="Comb_Bridge"/>
      <sheetName val="ODC-2SR_Bridge_banks"/>
      <sheetName val="ODC-2SR_Bridge_CRU"/>
      <sheetName val="ODC-2SR"/>
      <sheetName val="STA-2SG"/>
      <sheetName val="AD-ODC"/>
      <sheetName val="STA-3SG"/>
      <sheetName val="AD-DC"/>
      <sheetName val="OFC-4SR"/>
      <sheetName val="STA-4SG"/>
      <sheetName val="AD-OFC"/>
      <sheetName val="STA-5SG"/>
      <sheetName val="AD-FC"/>
      <sheetName val="MA-5SR_Bridge"/>
      <sheetName val="MA-5SR"/>
      <sheetName val="ER-01R"/>
      <sheetName val="out_fiscal"/>
      <sheetName val="out_main"/>
      <sheetName val="Imp"/>
      <sheetName val="DSA output"/>
      <sheetName val="in-out"/>
      <sheetName val="A 11"/>
      <sheetName val="GeoBop"/>
      <sheetName val="A-II.3"/>
      <sheetName val="CY BOT CASHFLOW"/>
      <sheetName val="Main_Output_Table"/>
      <sheetName val="BoP_Sum_(comp)"/>
      <sheetName val="DS_after2001_(2)"/>
      <sheetName val="Chart1_DS"/>
      <sheetName val="NPC_Debt"/>
      <sheetName val="Oil_shock"/>
      <sheetName val="Input-DS-04-Feb_05"/>
      <sheetName val="Input-DS-05-Feb_05"/>
      <sheetName val="Input-Grants-05-Feb_05-2"/>
      <sheetName val="Input-Grants-04-Feb_05"/>
      <sheetName val="Input-Credit-05-Feb_05"/>
      <sheetName val="Input-Credit_04_Feb_05"/>
      <sheetName val="Debt_stocks"/>
      <sheetName val="Growth&amp;Price Assump"/>
      <sheetName val="GeoBop.xls"/>
      <sheetName val="Prg-A"/>
      <sheetName val="Control"/>
      <sheetName val="A"/>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om Int"/>
      <sheetName val="#REF"/>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Q"/>
      <sheetName val="QC"/>
      <sheetName val="NPV"/>
      <sheetName val="FSUOUT"/>
      <sheetName val="WRSTAB"/>
      <sheetName val="WDQP"/>
      <sheetName val="QQ1"/>
      <sheetName val="QQ2"/>
      <sheetName val="QQ3"/>
      <sheetName val="Indic"/>
      <sheetName val="Control"/>
      <sheetName val="BoP"/>
    </sheetNames>
    <sheetDataSet>
      <sheetData sheetId="0">
        <row r="18">
          <cell r="G18" t="str">
            <v>Last sent to WEO:</v>
          </cell>
        </row>
        <row r="19">
          <cell r="G19" t="str">
            <v>       Last updated:</v>
          </cell>
        </row>
        <row r="25">
          <cell r="AB25" t="b">
            <v>0</v>
          </cell>
        </row>
      </sheetData>
      <sheetData sheetId="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3">
        <row r="3">
          <cell r="A3" t="str">
            <v>Import of services must be neagtive</v>
          </cell>
          <cell r="B3" t="str">
            <v>(BMS)&lt;(0)</v>
          </cell>
          <cell r="C3" t="str">
            <v>1974 to 2003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ou-Sri-St."/>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able_NPV+DS (2)"/>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Leases"/>
      <sheetName val="Info"/>
      <sheetName val="Ext.Fin (FY)"/>
      <sheetName val="Table fy"/>
      <sheetName val="Table"/>
      <sheetName val="BOP"/>
      <sheetName val="Output"/>
      <sheetName val="weo"/>
      <sheetName val="Macro"/>
      <sheetName val="Exp"/>
      <sheetName val="Imp"/>
      <sheetName val="serv"/>
      <sheetName val="in-out"/>
      <sheetName val="KA"/>
      <sheetName val="Ind"/>
      <sheetName val="DSA output"/>
      <sheetName val="Sheet1"/>
      <sheetName val="WETA"/>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KA (new)"/>
      <sheetName val="Leases"/>
      <sheetName val="Info"/>
      <sheetName val="Ext.Fin (FY)"/>
      <sheetName val="Table fy"/>
      <sheetName val="Table"/>
      <sheetName val="BOP"/>
      <sheetName val="Output"/>
      <sheetName val="weo"/>
      <sheetName val="Macro"/>
      <sheetName val="Exp"/>
      <sheetName val="Imp"/>
      <sheetName val="serv"/>
      <sheetName val="in-out"/>
      <sheetName val="KA"/>
      <sheetName val="Ind"/>
      <sheetName val="DSA output"/>
      <sheetName val="Sheet1"/>
      <sheetName val="WETA"/>
      <sheetName val="KA_(new)"/>
      <sheetName val="Ext_Fin_(FY)"/>
      <sheetName val="Table_fy"/>
      <sheetName val="DSA_output"/>
      <sheetName val="in_out"/>
      <sheetName val="Input from HUB"/>
      <sheetName val="MSRV"/>
      <sheetName val="RED47"/>
      <sheetName val="Contents"/>
      <sheetName val="KenBOP(current)base May mission"/>
    </sheetNames>
    <sheetDataSet>
      <sheetData sheetId="13">
        <row r="87">
          <cell r="I87">
            <v>2948.353472093782</v>
          </cell>
          <cell r="J87">
            <v>3035.6234321400398</v>
          </cell>
          <cell r="K87">
            <v>2975.4851809060306</v>
          </cell>
          <cell r="L87">
            <v>2842.4999999999995</v>
          </cell>
          <cell r="M87">
            <v>2686.6</v>
          </cell>
          <cell r="N87">
            <v>2742.76</v>
          </cell>
          <cell r="O87">
            <v>2968.3</v>
          </cell>
          <cell r="P87">
            <v>3280.75</v>
          </cell>
          <cell r="Q87">
            <v>3493.6381402405464</v>
          </cell>
          <cell r="R87">
            <v>3766.1175633561566</v>
          </cell>
          <cell r="S87">
            <v>3997.5525546669683</v>
          </cell>
          <cell r="T87">
            <v>4340.971167921578</v>
          </cell>
          <cell r="U87">
            <v>4796.475667363424</v>
          </cell>
          <cell r="V87">
            <v>5281.4601257114955</v>
          </cell>
          <cell r="W87">
            <v>5727.859379467429</v>
          </cell>
          <cell r="X87">
            <v>6135.969320196473</v>
          </cell>
          <cell r="Y87">
            <v>6574.291050968246</v>
          </cell>
          <cell r="Z87">
            <v>7047.464502227821</v>
          </cell>
          <cell r="AA87">
            <v>7558.403946966446</v>
          </cell>
          <cell r="AB87">
            <v>8115.296030597832</v>
          </cell>
          <cell r="AC87">
            <v>8717.4088695619</v>
          </cell>
          <cell r="AD87">
            <v>9368.583761965505</v>
          </cell>
          <cell r="AE87">
            <v>10072.996048207535</v>
          </cell>
          <cell r="AF87">
            <v>10835.184579013356</v>
          </cell>
          <cell r="AG87">
            <v>11660.083809198853</v>
          </cell>
          <cell r="AH87">
            <v>12553.058752923744</v>
          </cell>
          <cell r="AI87">
            <v>13519.94305749371</v>
          </cell>
        </row>
        <row r="88">
          <cell r="I88">
            <v>-5.700896588757785</v>
          </cell>
          <cell r="J88">
            <v>-2.262789025169555</v>
          </cell>
          <cell r="K88">
            <v>-4.366590389528496</v>
          </cell>
          <cell r="L88">
            <v>-4.908865830407121</v>
          </cell>
          <cell r="M88">
            <v>-2.2073311801851254</v>
          </cell>
          <cell r="N88">
            <v>-3.5942403334183597</v>
          </cell>
          <cell r="O88">
            <v>-4.2680477584313845</v>
          </cell>
          <cell r="P88">
            <v>0.39067187697440986</v>
          </cell>
          <cell r="Q88">
            <v>-2.522099547579658</v>
          </cell>
          <cell r="R88">
            <v>-4.3170827584920195</v>
          </cell>
          <cell r="S88">
            <v>-6.226388588357742</v>
          </cell>
          <cell r="T88">
            <v>-6.225562666266122</v>
          </cell>
          <cell r="U88">
            <v>-5.983780002420488</v>
          </cell>
          <cell r="V88">
            <v>-6.314854522536489</v>
          </cell>
          <cell r="W88">
            <v>-5.664062072948311</v>
          </cell>
          <cell r="X88">
            <v>-5.770379695348117</v>
          </cell>
          <cell r="Y88">
            <v>-5.865678818031738</v>
          </cell>
          <cell r="Z88">
            <v>-5.945812001388351</v>
          </cell>
          <cell r="AA88">
            <v>-6.0153445427542485</v>
          </cell>
          <cell r="AB88">
            <v>-6.072066314738141</v>
          </cell>
          <cell r="AC88">
            <v>-6.105502762163409</v>
          </cell>
          <cell r="AD88">
            <v>-6.041470087885746</v>
          </cell>
          <cell r="AE88">
            <v>-5.975744502074125</v>
          </cell>
          <cell r="AF88">
            <v>-5.90733146422388</v>
          </cell>
          <cell r="AG88">
            <v>-5.834094410554296</v>
          </cell>
          <cell r="AH88">
            <v>-5.755030637140064</v>
          </cell>
          <cell r="AI88">
            <v>-5.670640930790757</v>
          </cell>
        </row>
        <row r="89">
          <cell r="I89">
            <v>-5.749428652616303</v>
          </cell>
          <cell r="J89">
            <v>-2.1218026342702117</v>
          </cell>
          <cell r="K89">
            <v>-4.18842496608108</v>
          </cell>
          <cell r="L89">
            <v>-4.913165069854659</v>
          </cell>
          <cell r="M89">
            <v>-2.222508996863904</v>
          </cell>
          <cell r="N89">
            <v>-2.721632742473318</v>
          </cell>
          <cell r="O89">
            <v>-3.490753755281993</v>
          </cell>
          <cell r="P89">
            <v>0.39067187697440986</v>
          </cell>
          <cell r="Q89">
            <v>-2.522099547579658</v>
          </cell>
          <cell r="R89">
            <v>-4.3170827584920195</v>
          </cell>
          <cell r="S89">
            <v>-6.226388588357742</v>
          </cell>
          <cell r="T89">
            <v>-6.225562666266122</v>
          </cell>
          <cell r="U89">
            <v>-5.983780002420488</v>
          </cell>
          <cell r="V89">
            <v>-6.314854522536489</v>
          </cell>
          <cell r="W89">
            <v>-5.664062072948311</v>
          </cell>
          <cell r="X89">
            <v>-5.770379695348117</v>
          </cell>
          <cell r="Y89">
            <v>-5.865678818031738</v>
          </cell>
          <cell r="Z89">
            <v>-5.945812001388351</v>
          </cell>
          <cell r="AA89">
            <v>-6.0153445427542485</v>
          </cell>
          <cell r="AB89">
            <v>-6.072066314738141</v>
          </cell>
          <cell r="AC89">
            <v>-6.105502762163409</v>
          </cell>
          <cell r="AD89">
            <v>-6.041470087885746</v>
          </cell>
          <cell r="AE89">
            <v>-5.975744502074125</v>
          </cell>
          <cell r="AF89">
            <v>-5.90733146422388</v>
          </cell>
          <cell r="AG89">
            <v>-5.834094410554296</v>
          </cell>
          <cell r="AH89">
            <v>-5.755030637140064</v>
          </cell>
          <cell r="AI89">
            <v>-5.670640930790757</v>
          </cell>
        </row>
        <row r="90">
          <cell r="I90">
            <v>8860.12186198265</v>
          </cell>
          <cell r="J90">
            <v>9257.450231988098</v>
          </cell>
          <cell r="K90">
            <v>10745.432413793103</v>
          </cell>
          <cell r="L90">
            <v>11179.771844660194</v>
          </cell>
          <cell r="M90">
            <v>10541.700653409089</v>
          </cell>
          <cell r="N90">
            <v>10437.613624442696</v>
          </cell>
          <cell r="O90">
            <v>11396.111481670061</v>
          </cell>
          <cell r="P90">
            <v>11761.719316283372</v>
          </cell>
          <cell r="Q90">
            <v>13951.734205270477</v>
          </cell>
          <cell r="R90">
            <v>14970.312261041583</v>
          </cell>
          <cell r="S90">
            <v>16623.883753290145</v>
          </cell>
          <cell r="T90">
            <v>18595.175933470895</v>
          </cell>
          <cell r="U90">
            <v>20520.743227875995</v>
          </cell>
          <cell r="V90">
            <v>23171.776851544284</v>
          </cell>
          <cell r="W90">
            <v>28613.268595985974</v>
          </cell>
          <cell r="X90">
            <v>31156.193591397565</v>
          </cell>
          <cell r="Y90">
            <v>33932.67031959323</v>
          </cell>
          <cell r="Z90">
            <v>36969.18024395409</v>
          </cell>
          <cell r="AA90">
            <v>40295.869642819904</v>
          </cell>
          <cell r="AB90">
            <v>43941.46054113445</v>
          </cell>
          <cell r="AC90">
            <v>47949.007501957436</v>
          </cell>
          <cell r="AD90">
            <v>52354.48465409033</v>
          </cell>
          <cell r="AE90">
            <v>57164.729911948285</v>
          </cell>
          <cell r="AF90">
            <v>62416.93271353192</v>
          </cell>
          <cell r="AG90">
            <v>68151.69940217413</v>
          </cell>
          <cell r="AH90">
            <v>74413.36716626809</v>
          </cell>
          <cell r="AI90">
            <v>81250.34682326906</v>
          </cell>
        </row>
        <row r="91">
          <cell r="I91">
            <v>1.516946370302484</v>
          </cell>
          <cell r="J91">
            <v>1.4517604564649236</v>
          </cell>
          <cell r="K91">
            <v>1.3760205607320266</v>
          </cell>
          <cell r="L91">
            <v>1.3564401943863649</v>
          </cell>
          <cell r="M91">
            <v>1.367315763154</v>
          </cell>
          <cell r="N91">
            <v>1.3187915192507518</v>
          </cell>
          <cell r="O91">
            <v>1.2729651305092398</v>
          </cell>
          <cell r="P91">
            <v>1.2623931802690482</v>
          </cell>
          <cell r="Q91">
            <v>1.2644153200239485</v>
          </cell>
          <cell r="R91">
            <v>1.266269933361181</v>
          </cell>
          <cell r="S91">
            <v>1.2686955202842984</v>
          </cell>
          <cell r="T91">
            <v>1.270951522213567</v>
          </cell>
          <cell r="U91">
            <v>1.2732543111406767</v>
          </cell>
          <cell r="V91">
            <v>1.2732543111406767</v>
          </cell>
          <cell r="W91">
            <v>1.2732543111406767</v>
          </cell>
          <cell r="X91">
            <v>1.2732543111406767</v>
          </cell>
          <cell r="Y91">
            <v>1.2732543111406767</v>
          </cell>
          <cell r="Z91">
            <v>1.2732543111406767</v>
          </cell>
          <cell r="AA91">
            <v>1.2732543111406767</v>
          </cell>
          <cell r="AB91">
            <v>1.2732543111406767</v>
          </cell>
          <cell r="AC91">
            <v>1.2732543111406767</v>
          </cell>
          <cell r="AD91">
            <v>1.2732543111406767</v>
          </cell>
          <cell r="AE91">
            <v>1.2732543111406767</v>
          </cell>
          <cell r="AF91">
            <v>1.2732543111406767</v>
          </cell>
          <cell r="AG91">
            <v>1.2732543111406767</v>
          </cell>
          <cell r="AH91">
            <v>1.2732543111406767</v>
          </cell>
          <cell r="AI91">
            <v>1.2732543111406767</v>
          </cell>
          <cell r="AJ91">
            <v>1.2732543111406767</v>
          </cell>
        </row>
        <row r="92">
          <cell r="I92">
            <v>2623.2951947879574</v>
          </cell>
          <cell r="J92">
            <v>2565.180682123216</v>
          </cell>
          <cell r="K92">
            <v>2746.879034802674</v>
          </cell>
          <cell r="L92">
            <v>3213.8732025940108</v>
          </cell>
          <cell r="M92">
            <v>2623.2918784033122</v>
          </cell>
          <cell r="N92">
            <v>2397.349746207935</v>
          </cell>
          <cell r="O92">
            <v>2463.3948034137657</v>
          </cell>
          <cell r="P92">
            <v>2542.42495692906</v>
          </cell>
          <cell r="Q92">
            <v>3015.8207556281977</v>
          </cell>
          <cell r="R92">
            <v>3235.997602221324</v>
          </cell>
          <cell r="S92">
            <v>3593.4352622187776</v>
          </cell>
          <cell r="T92">
            <v>4019.5517424303075</v>
          </cell>
          <cell r="U92">
            <v>4435.784285810613</v>
          </cell>
          <cell r="V92">
            <v>5008.834353171186</v>
          </cell>
          <cell r="W92">
            <v>6185.072625992309</v>
          </cell>
          <cell r="X92">
            <v>6734.753824640068</v>
          </cell>
          <cell r="Y92">
            <v>7334.919798361671</v>
          </cell>
          <cell r="Z92">
            <v>7991.294806645523</v>
          </cell>
          <cell r="AA92">
            <v>8710.395299030033</v>
          </cell>
          <cell r="AB92">
            <v>9498.429857021607</v>
          </cell>
          <cell r="AC92">
            <v>10364.70519783472</v>
          </cell>
          <cell r="AD92">
            <v>11316.997524965578</v>
          </cell>
          <cell r="AE92">
            <v>12356.784928801722</v>
          </cell>
          <cell r="AF92">
            <v>13492.106315285762</v>
          </cell>
          <cell r="AG92">
            <v>14731.739192018671</v>
          </cell>
          <cell r="AH92">
            <v>16085.267529783938</v>
          </cell>
          <cell r="AI92">
            <v>17563.155859078666</v>
          </cell>
        </row>
        <row r="93">
          <cell r="I93">
            <v>29.6078906774871</v>
          </cell>
          <cell r="J93">
            <v>27.709365082617644</v>
          </cell>
          <cell r="K93">
            <v>25.56322471747821</v>
          </cell>
          <cell r="L93">
            <v>28.747216376594093</v>
          </cell>
          <cell r="M93">
            <v>24.884902015833315</v>
          </cell>
          <cell r="N93">
            <v>22.968370285271394</v>
          </cell>
          <cell r="O93">
            <v>21.616099556203743</v>
          </cell>
          <cell r="P93">
            <v>21.616099556203743</v>
          </cell>
          <cell r="Q93">
            <v>21.616099556203743</v>
          </cell>
          <cell r="R93">
            <v>21.616099556203743</v>
          </cell>
          <cell r="S93">
            <v>21.616099556203743</v>
          </cell>
          <cell r="T93">
            <v>21.616099556203743</v>
          </cell>
          <cell r="U93">
            <v>21.616099556203743</v>
          </cell>
          <cell r="V93">
            <v>21.616099556203743</v>
          </cell>
          <cell r="W93">
            <v>21.616099556203743</v>
          </cell>
          <cell r="X93">
            <v>21.616099556203743</v>
          </cell>
          <cell r="Y93">
            <v>21.616099556203743</v>
          </cell>
          <cell r="Z93">
            <v>21.616099556203743</v>
          </cell>
          <cell r="AA93">
            <v>21.616099556203743</v>
          </cell>
          <cell r="AB93">
            <v>21.616099556203743</v>
          </cell>
          <cell r="AC93">
            <v>21.616099556203743</v>
          </cell>
          <cell r="AD93">
            <v>21.616099556203743</v>
          </cell>
          <cell r="AE93">
            <v>21.616099556203743</v>
          </cell>
          <cell r="AF93">
            <v>21.616099556203743</v>
          </cell>
          <cell r="AG93">
            <v>21.616099556203743</v>
          </cell>
          <cell r="AH93">
            <v>21.616099556203743</v>
          </cell>
          <cell r="AI93">
            <v>21.616099556203743</v>
          </cell>
        </row>
        <row r="96">
          <cell r="I96">
            <v>4.8</v>
          </cell>
          <cell r="J96">
            <v>4.6</v>
          </cell>
          <cell r="K96">
            <v>2.3</v>
          </cell>
          <cell r="L96">
            <v>1.8</v>
          </cell>
          <cell r="M96">
            <v>1.4168819014069856</v>
          </cell>
          <cell r="N96">
            <v>-0.23683360414266108</v>
          </cell>
          <cell r="O96">
            <v>1.1997382459579597</v>
          </cell>
          <cell r="P96">
            <v>1.2140256033834618</v>
          </cell>
          <cell r="Q96">
            <v>1.8361849472174008</v>
          </cell>
          <cell r="R96">
            <v>2.7</v>
          </cell>
          <cell r="S96">
            <v>3.5</v>
          </cell>
          <cell r="T96">
            <v>4</v>
          </cell>
          <cell r="U96">
            <v>4</v>
          </cell>
          <cell r="V96">
            <v>4</v>
          </cell>
          <cell r="W96">
            <v>6.0370069569611</v>
          </cell>
          <cell r="X96">
            <v>6.059297688087573</v>
          </cell>
          <cell r="Y96">
            <v>6.075056494645792</v>
          </cell>
          <cell r="Z96">
            <v>6.097551805497292</v>
          </cell>
          <cell r="AA96">
            <v>6.119904514897145</v>
          </cell>
          <cell r="AB96">
            <v>6.119904514897145</v>
          </cell>
          <cell r="AC96">
            <v>6.119904514897145</v>
          </cell>
          <cell r="AD96">
            <v>6.119904514897145</v>
          </cell>
          <cell r="AE96">
            <v>6.119904514897145</v>
          </cell>
          <cell r="AF96">
            <v>6.119904514897145</v>
          </cell>
          <cell r="AG96">
            <v>6.119904514897145</v>
          </cell>
          <cell r="AH96">
            <v>6.119904514897145</v>
          </cell>
          <cell r="AI96">
            <v>6.119904514897145</v>
          </cell>
        </row>
        <row r="97">
          <cell r="I97">
            <v>16.120635221711165</v>
          </cell>
          <cell r="J97">
            <v>13.641140324671031</v>
          </cell>
          <cell r="K97">
            <v>17.87191066780416</v>
          </cell>
          <cell r="L97">
            <v>10.858634594188743</v>
          </cell>
          <cell r="M97">
            <v>7.414255606990139</v>
          </cell>
          <cell r="N97">
            <v>7.254291514865052</v>
          </cell>
          <cell r="O97">
            <v>12.476073432770907</v>
          </cell>
          <cell r="P97">
            <v>3.260730562941183</v>
          </cell>
          <cell r="Q97">
            <v>8.65940765552573</v>
          </cell>
          <cell r="R97">
            <v>5.810439334769502</v>
          </cell>
          <cell r="S97">
            <v>9.48164780870766</v>
          </cell>
          <cell r="T97">
            <v>10.260218580781522</v>
          </cell>
          <cell r="U97">
            <v>10.658653588716716</v>
          </cell>
          <cell r="V97">
            <v>10.73572963073255</v>
          </cell>
          <cell r="W97">
            <v>10.65968842028855</v>
          </cell>
          <cell r="X97">
            <v>10.673909086624045</v>
          </cell>
          <cell r="Y97">
            <v>10.701879402305892</v>
          </cell>
          <cell r="Z97">
            <v>10.738637362140269</v>
          </cell>
          <cell r="AA97">
            <v>10.729239119755519</v>
          </cell>
          <cell r="AB97">
            <v>10.755457517750845</v>
          </cell>
          <cell r="AC97">
            <v>10.792084446898432</v>
          </cell>
          <cell r="AD97">
            <v>10.792084446898432</v>
          </cell>
          <cell r="AE97">
            <v>10.7920844468984</v>
          </cell>
          <cell r="AF97">
            <v>10.7920844468984</v>
          </cell>
          <cell r="AG97">
            <v>10.7920844468984</v>
          </cell>
          <cell r="AH97">
            <v>10.7920844468984</v>
          </cell>
          <cell r="AI97">
            <v>10.7920844468984</v>
          </cell>
        </row>
        <row r="98">
          <cell r="I98">
            <v>1.5543281604567083</v>
          </cell>
          <cell r="J98">
            <v>8.864087413358446</v>
          </cell>
          <cell r="K98">
            <v>11.922445604379028</v>
          </cell>
          <cell r="L98">
            <v>6.7156312147644615</v>
          </cell>
          <cell r="M98">
            <v>5.752525855244839</v>
          </cell>
          <cell r="N98">
            <v>9.955121179763093</v>
          </cell>
          <cell r="O98">
            <v>5.75720275698286</v>
          </cell>
          <cell r="P98">
            <v>1.96279228632934</v>
          </cell>
          <cell r="Q98">
            <v>7.165086104010876</v>
          </cell>
          <cell r="R98">
            <v>1.3927673841600985</v>
          </cell>
          <cell r="S98">
            <v>3.5360460753407263</v>
          </cell>
          <cell r="T98">
            <v>3.499999999999992</v>
          </cell>
          <cell r="U98">
            <v>3.499999999999992</v>
          </cell>
          <cell r="V98">
            <v>3.499999999999992</v>
          </cell>
          <cell r="W98">
            <v>3.499999999999992</v>
          </cell>
          <cell r="X98">
            <v>3.499999999999992</v>
          </cell>
          <cell r="Y98">
            <v>3.499999999999992</v>
          </cell>
          <cell r="Z98">
            <v>3.499999999999992</v>
          </cell>
          <cell r="AA98">
            <v>3.499999999999992</v>
          </cell>
          <cell r="AB98">
            <v>3.499999999999992</v>
          </cell>
          <cell r="AC98">
            <v>3.499999999999992</v>
          </cell>
          <cell r="AD98">
            <v>3.499999999999992</v>
          </cell>
          <cell r="AE98">
            <v>3.499999999999992</v>
          </cell>
          <cell r="AF98">
            <v>3.499999999999992</v>
          </cell>
          <cell r="AG98">
            <v>3.499999999999992</v>
          </cell>
          <cell r="AH98">
            <v>3.499999999999992</v>
          </cell>
          <cell r="AI98">
            <v>3.499999999999992</v>
          </cell>
        </row>
        <row r="99">
          <cell r="I99">
            <v>-3.1990492332164706</v>
          </cell>
          <cell r="J99">
            <v>2.552600291911048</v>
          </cell>
          <cell r="K99">
            <v>1.9959283876567184</v>
          </cell>
          <cell r="L99">
            <v>-5.016408139821451</v>
          </cell>
          <cell r="M99">
            <v>-1.2756022630734662</v>
          </cell>
          <cell r="N99">
            <v>-0.6336062712695281</v>
          </cell>
          <cell r="O99">
            <v>-2.6029107513684835</v>
          </cell>
          <cell r="P99">
            <v>-4.641382409849015</v>
          </cell>
          <cell r="Q99">
            <v>1.2205857528014121</v>
          </cell>
          <cell r="R99">
            <v>1.9614716859489505</v>
          </cell>
          <cell r="S99">
            <v>2.1338908731291184</v>
          </cell>
          <cell r="T99">
            <v>1.213692620087997</v>
          </cell>
          <cell r="U99">
            <v>0.22568345998415396</v>
          </cell>
          <cell r="V99">
            <v>0.007532815446992913</v>
          </cell>
          <cell r="W99">
            <v>0.01358536780145414</v>
          </cell>
          <cell r="X99">
            <v>0.02012316890925092</v>
          </cell>
          <cell r="Y99">
            <v>0.024417455743773075</v>
          </cell>
          <cell r="Z99">
            <v>0.028491137064861505</v>
          </cell>
          <cell r="AA99">
            <v>0.03240251154335283</v>
          </cell>
          <cell r="AB99">
            <v>0.03615395291419077</v>
          </cell>
          <cell r="AC99">
            <v>0.03973586671166629</v>
          </cell>
          <cell r="AD99">
            <v>0.030556656955283756</v>
          </cell>
          <cell r="AE99">
            <v>0.03377346336601761</v>
          </cell>
          <cell r="AF99">
            <v>0.0368320232179542</v>
          </cell>
          <cell r="AG99">
            <v>0.03973605644893041</v>
          </cell>
          <cell r="AH99">
            <v>0.04248937953299503</v>
          </cell>
          <cell r="AI99">
            <v>0.04509588825274591</v>
          </cell>
        </row>
        <row r="100">
          <cell r="I100">
            <v>16.601125186066227</v>
          </cell>
          <cell r="J100">
            <v>10.853883310696986</v>
          </cell>
          <cell r="K100">
            <v>-10.008515917858801</v>
          </cell>
          <cell r="L100">
            <v>-2.0458540975644866</v>
          </cell>
          <cell r="M100">
            <v>-5.215486496885973</v>
          </cell>
          <cell r="N100">
            <v>-4.925490958453608</v>
          </cell>
          <cell r="O100">
            <v>11.64589967977399</v>
          </cell>
          <cell r="P100">
            <v>16.575713344621306</v>
          </cell>
          <cell r="Q100">
            <v>4.229384108771072</v>
          </cell>
          <cell r="R100">
            <v>4.521803503760651</v>
          </cell>
          <cell r="S100">
            <v>5.178439907283661</v>
          </cell>
          <cell r="T100">
            <v>8.26871466565342</v>
          </cell>
          <cell r="U100">
            <v>10.504640091559338</v>
          </cell>
          <cell r="V100">
            <v>10.294834287382585</v>
          </cell>
          <cell r="W100">
            <v>8.189064409123944</v>
          </cell>
          <cell r="X100">
            <v>6.598373809586079</v>
          </cell>
          <cell r="Y100">
            <v>6.591108605901169</v>
          </cell>
          <cell r="Z100">
            <v>6.625861228401092</v>
          </cell>
          <cell r="AA100">
            <v>6.659919428052703</v>
          </cell>
          <cell r="AB100">
            <v>6.693283821060618</v>
          </cell>
          <cell r="AC100">
            <v>6.725956207566753</v>
          </cell>
          <cell r="AD100">
            <v>6.757939500159523</v>
          </cell>
          <cell r="AE100">
            <v>6.789237651965237</v>
          </cell>
          <cell r="AF100">
            <v>6.8198555848138795</v>
          </cell>
          <cell r="AG100">
            <v>6.849799117932648</v>
          </cell>
          <cell r="AH100">
            <v>6.8790748975734175</v>
          </cell>
          <cell r="AI100">
            <v>6.907690327937303</v>
          </cell>
        </row>
        <row r="101">
          <cell r="I101">
            <v>32.06898399564191</v>
          </cell>
          <cell r="J101">
            <v>2.163118255649432</v>
          </cell>
          <cell r="K101">
            <v>1.3126025966192945</v>
          </cell>
          <cell r="L101">
            <v>-3.2813266921797646</v>
          </cell>
          <cell r="M101">
            <v>-7.014706822997841</v>
          </cell>
          <cell r="N101">
            <v>6.759494521587817</v>
          </cell>
          <cell r="O101">
            <v>7.33610197923833</v>
          </cell>
          <cell r="P101">
            <v>-6.532981960594164</v>
          </cell>
          <cell r="Q101">
            <v>7.8409233833933945</v>
          </cell>
          <cell r="R101">
            <v>15.634245917394306</v>
          </cell>
          <cell r="S101">
            <v>14.41500309398933</v>
          </cell>
          <cell r="T101">
            <v>8.491642832480473</v>
          </cell>
          <cell r="U101">
            <v>8.200415053438093</v>
          </cell>
          <cell r="V101">
            <v>10.567623519156966</v>
          </cell>
          <cell r="W101">
            <v>6.59139822165844</v>
          </cell>
          <cell r="X101">
            <v>6.566925610440499</v>
          </cell>
          <cell r="Y101">
            <v>6.583607324290619</v>
          </cell>
          <cell r="Z101">
            <v>6.604937689358792</v>
          </cell>
          <cell r="AA101">
            <v>6.6257731151688315</v>
          </cell>
          <cell r="AB101">
            <v>6.631786686961871</v>
          </cell>
          <cell r="AC101">
            <v>6.637820062840816</v>
          </cell>
          <cell r="AD101">
            <v>6.64311832904938</v>
          </cell>
          <cell r="AE101">
            <v>6.648522597956363</v>
          </cell>
          <cell r="AF101">
            <v>6.653844596730396</v>
          </cell>
          <cell r="AG101">
            <v>6.659089550664321</v>
          </cell>
          <cell r="AH101">
            <v>6.6642623871396856</v>
          </cell>
          <cell r="AI101">
            <v>6.6693677513723015</v>
          </cell>
        </row>
        <row r="102">
          <cell r="I102">
            <v>1.59076557657214</v>
          </cell>
          <cell r="J102">
            <v>2.721209709510545</v>
          </cell>
          <cell r="K102">
            <v>2.5304396692445614</v>
          </cell>
          <cell r="L102">
            <v>2.8368476723721763</v>
          </cell>
          <cell r="M102">
            <v>2.526295618106715</v>
          </cell>
          <cell r="N102">
            <v>2.689982935747615</v>
          </cell>
          <cell r="O102">
            <v>3.4595119416282163</v>
          </cell>
          <cell r="P102">
            <v>2.9982496395354596</v>
          </cell>
          <cell r="Q102">
            <v>3.145705448622338</v>
          </cell>
          <cell r="R102">
            <v>3.430370797006784</v>
          </cell>
          <cell r="S102">
            <v>4.061617814288618</v>
          </cell>
          <cell r="T102">
            <v>4.866092295215211</v>
          </cell>
          <cell r="U102">
            <v>4.9409759690189645</v>
          </cell>
          <cell r="V102">
            <v>5.141278663616638</v>
          </cell>
          <cell r="W102">
            <v>5</v>
          </cell>
          <cell r="X102">
            <v>5</v>
          </cell>
          <cell r="Y102">
            <v>5</v>
          </cell>
          <cell r="Z102">
            <v>5</v>
          </cell>
          <cell r="AA102">
            <v>5</v>
          </cell>
          <cell r="AB102">
            <v>4.68</v>
          </cell>
          <cell r="AC102">
            <v>4.83</v>
          </cell>
          <cell r="AD102">
            <v>4.92</v>
          </cell>
          <cell r="AE102">
            <v>4.97</v>
          </cell>
          <cell r="AF102">
            <v>5</v>
          </cell>
          <cell r="AG102">
            <v>5.04</v>
          </cell>
          <cell r="AH102">
            <v>5.08</v>
          </cell>
          <cell r="AI102">
            <v>5.12</v>
          </cell>
        </row>
        <row r="103">
          <cell r="I103">
            <v>29.64405547389822</v>
          </cell>
          <cell r="J103">
            <v>8.283114313922042</v>
          </cell>
          <cell r="K103">
            <v>-1.1346959173614124</v>
          </cell>
          <cell r="L103">
            <v>-2.315280831699013</v>
          </cell>
          <cell r="M103">
            <v>-12.778965157313976</v>
          </cell>
          <cell r="N103">
            <v>1.0633690449054</v>
          </cell>
          <cell r="O103">
            <v>6.086407361880177</v>
          </cell>
          <cell r="P103">
            <v>15.278515998724345</v>
          </cell>
          <cell r="Q103">
            <v>13.366866919017156</v>
          </cell>
          <cell r="R103">
            <v>4.768639489311482</v>
          </cell>
          <cell r="S103">
            <v>6.683739818834525</v>
          </cell>
          <cell r="T103">
            <v>9.638560084198346</v>
          </cell>
          <cell r="U103">
            <v>11.7863660118324</v>
          </cell>
          <cell r="V103">
            <v>11.233608462562074</v>
          </cell>
          <cell r="W103">
            <v>9.120387868870708</v>
          </cell>
          <cell r="X103">
            <v>7.52432503972382</v>
          </cell>
          <cell r="Y103">
            <v>7.522888505438459</v>
          </cell>
          <cell r="Z103">
            <v>7.563588913279418</v>
          </cell>
          <cell r="AA103">
            <v>7.603401549645454</v>
          </cell>
          <cell r="AB103">
            <v>7.642329816677204</v>
          </cell>
          <cell r="AC103">
            <v>7.68037853243078</v>
          </cell>
          <cell r="AD103">
            <v>7.717553836851337</v>
          </cell>
          <cell r="AE103">
            <v>7.753863097794266</v>
          </cell>
          <cell r="AF103">
            <v>7.7893148176966065</v>
          </cell>
          <cell r="AG103">
            <v>7.823918541447</v>
          </cell>
          <cell r="AH103">
            <v>7.857684765942679</v>
          </cell>
          <cell r="AI103">
            <v>7.8906248517637465</v>
          </cell>
        </row>
        <row r="104">
          <cell r="I104">
            <v>51.69493513422336</v>
          </cell>
          <cell r="J104">
            <v>-2.690040911835638</v>
          </cell>
          <cell r="K104">
            <v>9.124716672504945</v>
          </cell>
          <cell r="L104">
            <v>1.54663863593818</v>
          </cell>
          <cell r="M104">
            <v>-13.329037116469294</v>
          </cell>
          <cell r="N104">
            <v>14.208035374995703</v>
          </cell>
          <cell r="O104">
            <v>4.716906938335967</v>
          </cell>
          <cell r="P104">
            <v>-3.074346867152485</v>
          </cell>
          <cell r="Q104">
            <v>15.880597135221237</v>
          </cell>
          <cell r="R104">
            <v>13.677571383338943</v>
          </cell>
          <cell r="S104">
            <v>13.627802175446945</v>
          </cell>
          <cell r="T104">
            <v>8.546883287427832</v>
          </cell>
          <cell r="U104">
            <v>9.208948097640075</v>
          </cell>
          <cell r="V104">
            <v>11.500320425763277</v>
          </cell>
          <cell r="W104">
            <v>7.494364993556729</v>
          </cell>
          <cell r="X104">
            <v>7.470977104131009</v>
          </cell>
          <cell r="Y104">
            <v>7.489075552956351</v>
          </cell>
          <cell r="Z104">
            <v>7.511850012340005</v>
          </cell>
          <cell r="AA104">
            <v>7.534109436347379</v>
          </cell>
          <cell r="AB104">
            <v>7.541405191250973</v>
          </cell>
          <cell r="AC104">
            <v>7.548718793654174</v>
          </cell>
          <cell r="AD104">
            <v>7.568831134770832</v>
          </cell>
          <cell r="AE104">
            <v>7.575544979718018</v>
          </cell>
          <cell r="AF104">
            <v>7.582172481847451</v>
          </cell>
          <cell r="AG104">
            <v>7.588718814906187</v>
          </cell>
          <cell r="AH104">
            <v>7.595188853647741</v>
          </cell>
          <cell r="AI104">
            <v>7.6015871896935465</v>
          </cell>
        </row>
        <row r="113">
          <cell r="I113">
            <v>-2.8024884925772118</v>
          </cell>
          <cell r="J113">
            <v>0.16552540662969362</v>
          </cell>
          <cell r="K113">
            <v>-2.882238770553518</v>
          </cell>
          <cell r="L113">
            <v>-3.5859408006745905</v>
          </cell>
          <cell r="M113">
            <v>-0.6524287033271301</v>
          </cell>
          <cell r="N113">
            <v>-2.4485827300479324</v>
          </cell>
          <cell r="O113">
            <v>-3.2922029698043884</v>
          </cell>
          <cell r="P113">
            <v>1.089006454470579</v>
          </cell>
          <cell r="Q113">
            <v>-1.9624350034872506</v>
          </cell>
          <cell r="R113">
            <v>-3.781874483173221</v>
          </cell>
          <cell r="S113">
            <v>-5.720283694043543</v>
          </cell>
          <cell r="T113">
            <v>-5.739474590522601</v>
          </cell>
          <cell r="U113">
            <v>-5.521793372065815</v>
          </cell>
          <cell r="V113">
            <v>-5.873976123879049</v>
          </cell>
          <cell r="W113">
            <v>-5.2869708052947795</v>
          </cell>
          <cell r="X113">
            <v>-5.402114334774734</v>
          </cell>
          <cell r="Y113">
            <v>-5.5032287887593485</v>
          </cell>
          <cell r="Z113">
            <v>-5.5915140550030005</v>
          </cell>
          <cell r="AA113">
            <v>-5.666355768228769</v>
          </cell>
          <cell r="AB113">
            <v>-5.728702983730929</v>
          </cell>
          <cell r="AC113">
            <v>-5.768079301452794</v>
          </cell>
          <cell r="AD113">
            <v>-5.709874214172348</v>
          </cell>
          <cell r="AE113">
            <v>-5.650111519109159</v>
          </cell>
          <cell r="AF113">
            <v>-5.588256569686463</v>
          </cell>
          <cell r="AG113">
            <v>-5.520510208861048</v>
          </cell>
          <cell r="AH113">
            <v>-5.446683192543247</v>
          </cell>
          <cell r="AI113">
            <v>-5.3677100372222935</v>
          </cell>
        </row>
        <row r="114">
          <cell r="I114">
            <v>116.93383235292333</v>
          </cell>
          <cell r="J114">
            <v>-3.319318433281704</v>
          </cell>
          <cell r="K114">
            <v>21.88143739986268</v>
          </cell>
          <cell r="L114">
            <v>-2.61032863849765</v>
          </cell>
          <cell r="M114">
            <v>22.464327034323173</v>
          </cell>
          <cell r="N114">
            <v>24.853786075069493</v>
          </cell>
          <cell r="O114">
            <v>-9.376359315697458</v>
          </cell>
          <cell r="P114">
            <v>-16.323044732534143</v>
          </cell>
          <cell r="Q114">
            <v>-4.0000000000000036</v>
          </cell>
          <cell r="R114">
            <v>-2.000000000000013</v>
          </cell>
          <cell r="S114">
            <v>0</v>
          </cell>
          <cell r="T114">
            <v>1.0000000000000009</v>
          </cell>
          <cell r="U114">
            <v>1.0000000000000009</v>
          </cell>
          <cell r="V114">
            <v>1.0000000000000009</v>
          </cell>
          <cell r="W114">
            <v>1.0000000000000009</v>
          </cell>
          <cell r="X114">
            <v>1.0000000000000009</v>
          </cell>
          <cell r="Y114">
            <v>1.0000000000000009</v>
          </cell>
          <cell r="Z114">
            <v>1.0000000000000009</v>
          </cell>
          <cell r="AA114">
            <v>1.0000000000000009</v>
          </cell>
          <cell r="AB114">
            <v>1.0000000000000009</v>
          </cell>
          <cell r="AC114">
            <v>1.0000000000000009</v>
          </cell>
          <cell r="AD114">
            <v>1.0000000000000009</v>
          </cell>
          <cell r="AE114">
            <v>1.0000000000000009</v>
          </cell>
          <cell r="AF114">
            <v>1.0000000000000009</v>
          </cell>
          <cell r="AG114">
            <v>1.0000000000000009</v>
          </cell>
          <cell r="AH114">
            <v>1.0000000000000009</v>
          </cell>
          <cell r="AI114">
            <v>1.0000000000000009</v>
          </cell>
        </row>
        <row r="115">
          <cell r="I115">
            <v>457.65</v>
          </cell>
          <cell r="J115">
            <v>854.8</v>
          </cell>
          <cell r="K115">
            <v>788</v>
          </cell>
          <cell r="L115">
            <v>783</v>
          </cell>
          <cell r="M115">
            <v>791</v>
          </cell>
          <cell r="N115">
            <v>897</v>
          </cell>
          <cell r="O115">
            <v>1063.8</v>
          </cell>
          <cell r="P115">
            <v>1067.28</v>
          </cell>
          <cell r="Q115">
            <v>1264</v>
          </cell>
          <cell r="R115">
            <v>1557.2599999999998</v>
          </cell>
          <cell r="S115">
            <v>2003.73</v>
          </cell>
          <cell r="T115">
            <v>2621</v>
          </cell>
          <cell r="U115">
            <v>2962</v>
          </cell>
          <cell r="V115">
            <v>3344</v>
          </cell>
          <cell r="W115">
            <v>3497.4892188610124</v>
          </cell>
          <cell r="X115">
            <v>3762.167983656464</v>
          </cell>
          <cell r="Y115">
            <v>4047.919631482802</v>
          </cell>
          <cell r="Z115">
            <v>4356.523188827923</v>
          </cell>
          <cell r="AA115">
            <v>4689.296071186887</v>
          </cell>
          <cell r="AB115">
            <v>4725.197443695422</v>
          </cell>
          <cell r="AC115">
            <v>5236.544631864185</v>
          </cell>
          <cell r="AD115">
            <v>5728.898469074415</v>
          </cell>
          <cell r="AE115">
            <v>6216.597560151874</v>
          </cell>
          <cell r="AF115">
            <v>6719.485912808891</v>
          </cell>
          <cell r="AG115">
            <v>7278.5193800928255</v>
          </cell>
          <cell r="AH115">
            <v>7884.915074417283</v>
          </cell>
          <cell r="AI115">
            <v>8542.717930742443</v>
          </cell>
        </row>
        <row r="116">
          <cell r="I116">
            <v>55.9389</v>
          </cell>
          <cell r="J116">
            <v>55.02</v>
          </cell>
          <cell r="K116">
            <v>62.6778</v>
          </cell>
          <cell r="L116">
            <v>61.79</v>
          </cell>
          <cell r="M116">
            <v>72.67</v>
          </cell>
          <cell r="N116">
            <v>78.96</v>
          </cell>
          <cell r="O116">
            <v>78.6</v>
          </cell>
          <cell r="P116">
            <v>77.07</v>
          </cell>
          <cell r="Q116">
            <v>71.5</v>
          </cell>
          <cell r="R116">
            <v>70.5</v>
          </cell>
          <cell r="S116">
            <v>69.5</v>
          </cell>
          <cell r="T116">
            <v>68.5</v>
          </cell>
          <cell r="U116">
            <v>67</v>
          </cell>
          <cell r="V116">
            <v>65</v>
          </cell>
          <cell r="W116">
            <v>64.47016119991113</v>
          </cell>
          <cell r="X116">
            <v>65.41739146079286</v>
          </cell>
          <cell r="Y116">
            <v>66.37853893780107</v>
          </cell>
          <cell r="Z116">
            <v>67.3538081101556</v>
          </cell>
          <cell r="AA116">
            <v>68.34340646139484</v>
          </cell>
          <cell r="AB116">
            <v>69.34754452351683</v>
          </cell>
          <cell r="AC116">
            <v>70.36643592176895</v>
          </cell>
          <cell r="AD116">
            <v>71.40029742009548</v>
          </cell>
          <cell r="AE116">
            <v>72.44934896725313</v>
          </cell>
          <cell r="AF116">
            <v>73.51381374360389</v>
          </cell>
          <cell r="AG116">
            <v>74.59391820859567</v>
          </cell>
          <cell r="AH116">
            <v>75.68989214894025</v>
          </cell>
          <cell r="AI116">
            <v>76.80196872749931</v>
          </cell>
        </row>
        <row r="117">
          <cell r="I117">
            <v>0</v>
          </cell>
          <cell r="J117">
            <v>0</v>
          </cell>
          <cell r="K117">
            <v>0</v>
          </cell>
          <cell r="L117" t="str">
            <v>...</v>
          </cell>
          <cell r="M117" t="str">
            <v>...</v>
          </cell>
          <cell r="N117" t="str">
            <v>…</v>
          </cell>
          <cell r="O117">
            <v>0</v>
          </cell>
          <cell r="P117">
            <v>0</v>
          </cell>
          <cell r="Q117">
            <v>0</v>
          </cell>
          <cell r="R117">
            <v>0</v>
          </cell>
          <cell r="S117">
            <v>0</v>
          </cell>
          <cell r="T117">
            <v>222</v>
          </cell>
          <cell r="U117">
            <v>286</v>
          </cell>
          <cell r="V117">
            <v>400</v>
          </cell>
          <cell r="W117">
            <v>162</v>
          </cell>
          <cell r="X117">
            <v>175</v>
          </cell>
          <cell r="Y117">
            <v>184</v>
          </cell>
          <cell r="Z117">
            <v>200</v>
          </cell>
          <cell r="AA117">
            <v>200</v>
          </cell>
          <cell r="AB117">
            <v>200</v>
          </cell>
          <cell r="AC117">
            <v>200</v>
          </cell>
          <cell r="AD117">
            <v>200</v>
          </cell>
          <cell r="AE117">
            <v>200</v>
          </cell>
          <cell r="AF117">
            <v>200</v>
          </cell>
          <cell r="AG117">
            <v>200</v>
          </cell>
          <cell r="AH117">
            <v>200</v>
          </cell>
          <cell r="AI117">
            <v>200</v>
          </cell>
        </row>
        <row r="118">
          <cell r="I118">
            <v>92.24114841371562</v>
          </cell>
          <cell r="J118">
            <v>67.34114841371562</v>
          </cell>
          <cell r="K118">
            <v>104.34114841371562</v>
          </cell>
          <cell r="L118">
            <v>25.341148413715615</v>
          </cell>
          <cell r="M118">
            <v>112.74114841371562</v>
          </cell>
          <cell r="N118">
            <v>59.301148413715616</v>
          </cell>
          <cell r="O118">
            <v>107.00114841371561</v>
          </cell>
          <cell r="P118">
            <v>54.40114841371561</v>
          </cell>
          <cell r="Q118">
            <v>0.4011484137156103</v>
          </cell>
          <cell r="R118">
            <v>0.4011484137156103</v>
          </cell>
          <cell r="S118">
            <v>0.4011484137156103</v>
          </cell>
          <cell r="T118">
            <v>0.4011484137156103</v>
          </cell>
          <cell r="U118">
            <v>0.4011484137156103</v>
          </cell>
          <cell r="V118">
            <v>0.4011484137156103</v>
          </cell>
          <cell r="W118">
            <v>0.4011484137156103</v>
          </cell>
          <cell r="X118">
            <v>0.4011484137156103</v>
          </cell>
          <cell r="Y118">
            <v>0.4011484137156103</v>
          </cell>
          <cell r="Z118">
            <v>0.4011484137156103</v>
          </cell>
          <cell r="AA118">
            <v>0.4011484137156103</v>
          </cell>
          <cell r="AB118">
            <v>0.4011484137156103</v>
          </cell>
          <cell r="AC118">
            <v>0.4011484137156103</v>
          </cell>
          <cell r="AD118">
            <v>0.4011484137156103</v>
          </cell>
          <cell r="AE118">
            <v>0.4011484137156103</v>
          </cell>
          <cell r="AF118">
            <v>0.4011484137156103</v>
          </cell>
          <cell r="AG118">
            <v>0.4011484137156103</v>
          </cell>
          <cell r="AH118">
            <v>0.4011484137156103</v>
          </cell>
          <cell r="AI118">
            <v>0.4011484137156103</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1998"/>
      <sheetName val="1995"/>
      <sheetName val="1996-97"/>
      <sheetName val="Sheet3"/>
      <sheetName val="Sheet1"/>
      <sheetName val="Sheet2"/>
      <sheetName val="2004"/>
      <sheetName val="2004 (2)"/>
      <sheetName val="2003"/>
      <sheetName val="2004_(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SRtab"/>
      <sheetName val="Bo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puts"/>
      <sheetName val="Out-A"/>
      <sheetName val="Out-F"/>
      <sheetName val="Out-M"/>
      <sheetName val="Out-BoP"/>
      <sheetName val="Trade"/>
      <sheetName val="BoP-worksheet"/>
      <sheetName val="Finance"/>
      <sheetName val="Debt"/>
      <sheetName val="IMF"/>
      <sheetName val="Gas"/>
      <sheetName val="Pledge"/>
      <sheetName val="Finreq"/>
      <sheetName val="FundSR"/>
      <sheetName val="Input_external"/>
      <sheetName val="Inp_Outp_debt"/>
      <sheetName val="NPV"/>
      <sheetName val="BoP-GDP"/>
      <sheetName val="NPC Debt"/>
      <sheetName val="Flow"/>
      <sheetName val="Oil shock"/>
      <sheetName val="Fiscal1"/>
      <sheetName val="ControlSheet"/>
      <sheetName val="Figs"/>
      <sheetName val="NRI"/>
      <sheetName val="Input-DS-04-Feb 05"/>
      <sheetName val="Input-DS-05-Feb 05"/>
      <sheetName val="Input-Grants-05-Feb 05-2"/>
      <sheetName val="Input-Grants-04-Feb 05"/>
      <sheetName val="Input-Credit-05-Feb 05"/>
      <sheetName val="Input-Credit 04 Feb 05"/>
      <sheetName val="Merchandise"/>
      <sheetName val="Debt stocks"/>
      <sheetName val="Storage"/>
      <sheetName val="Q5"/>
      <sheetName val="Q6"/>
      <sheetName val="Q7"/>
      <sheetName val="OUTREO"/>
      <sheetName val="FSUOUT"/>
      <sheetName val="OUTREO_History"/>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Vulnerability Indicators"/>
      <sheetName val="BOP Main"/>
      <sheetName val="BOP Alt"/>
      <sheetName val="Index"/>
      <sheetName val="DebtM"/>
      <sheetName val="Finreq-M"/>
      <sheetName val="BoP-M"/>
      <sheetName val="BoP-Q"/>
      <sheetName val="Trade"/>
      <sheetName val="Input"/>
      <sheetName val="SER"/>
      <sheetName val="Input2"/>
      <sheetName val="DebtSer"/>
      <sheetName val="CAP"/>
      <sheetName val="RES"/>
      <sheetName val="BoP"/>
      <sheetName val="BoP M-T"/>
      <sheetName val="FinReqM-T"/>
      <sheetName val="Tab7SR"/>
      <sheetName val="Tab8SR"/>
      <sheetName val="DEBT"/>
      <sheetName val="month-01"/>
      <sheetName val="FINREQ"/>
      <sheetName val="monthCAP"/>
      <sheetName val="OUTPUT"/>
      <sheetName val="PC+Bond"/>
      <sheetName val="arr"/>
      <sheetName val="PC"/>
      <sheetName val="BondFin"/>
      <sheetName val="PCscen"/>
      <sheetName val="month2000"/>
      <sheetName val="WEOQ5"/>
      <sheetName val="WEOQ6"/>
      <sheetName val="WEOQ7"/>
      <sheetName val="xxweolinksxx"/>
      <sheetName val="Vulnerability_Indicators"/>
      <sheetName val="BOP_Main"/>
      <sheetName val="BOP_Alt"/>
      <sheetName val="BoP_M-T"/>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P-Q"/>
      <sheetName val="#REF"/>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art9"/>
      <sheetName val="Chart2"/>
      <sheetName val="Chart3"/>
      <sheetName val="Chart1"/>
      <sheetName val="BOP-RED40"/>
      <sheetName val="RED41"/>
      <sheetName val="RED42"/>
      <sheetName val="RED43"/>
      <sheetName val="RED44"/>
      <sheetName val="RED45"/>
      <sheetName val="RED46"/>
      <sheetName val="RED47"/>
      <sheetName val="RED48"/>
      <sheetName val="RED49"/>
      <sheetName val="RED51"/>
      <sheetName val="RED50"/>
      <sheetName val="Chart4"/>
      <sheetName val="Chart5"/>
      <sheetName val="Chart6"/>
      <sheetName val="Chart7"/>
      <sheetName val="Chart8"/>
      <sheetName val="Sheet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Main"/>
      <sheetName val="DA"/>
      <sheetName val="Micro"/>
      <sheetName val="Q1"/>
      <sheetName val="Q2"/>
      <sheetName val="Q3"/>
      <sheetName val="Q4"/>
      <sheetName val="Q5"/>
      <sheetName val="Q6"/>
      <sheetName val="Q7"/>
      <sheetName val="QC"/>
      <sheetName val="dshWhatToLoad"/>
      <sheetName val="SetUp Sheet"/>
      <sheetName val="SpinData"/>
      <sheetName val="dshNWCell"/>
      <sheetName val="dshNWCell_Qrt"/>
      <sheetName val="dshUserDelete"/>
      <sheetName val="dshUser"/>
      <sheetName val="dshRefreshLinks"/>
      <sheetName val="dshRefreshLinks_Qrt"/>
      <sheetName val="dshQuestionnairesPrint"/>
      <sheetName val="dshPickAUtility"/>
      <sheetName val="dshAremosSelect_Qrt"/>
      <sheetName val="dshAremosSelect"/>
      <sheetName val="dshWizard1"/>
      <sheetName val="dshWizard1_Qrt"/>
      <sheetName val="dshWizard2"/>
      <sheetName val="dshWizard3"/>
      <sheetName val="dshWizard3_qrt"/>
      <sheetName val="dshWizard4"/>
      <sheetName val="dshAlignButtons"/>
      <sheetName val="dshExit"/>
      <sheetName val="dshAbout"/>
      <sheetName val="dshSend"/>
      <sheetName val="Links"/>
      <sheetName val="xxweolinksxx"/>
      <sheetName val="HelpList"/>
      <sheetName val="Data check"/>
      <sheetName val="dshErrorCheck"/>
      <sheetName val="dshMacroMaker"/>
      <sheetName val="WRS97TAB"/>
      <sheetName val="embi_day"/>
      <sheetName val="GenericIR"/>
      <sheetName val="SetUp_Sheet"/>
      <sheetName val="Data_check"/>
      <sheetName val="StRp_Tbl1"/>
      <sheetName val="Stfrprtables"/>
      <sheetName val="Out_weo"/>
      <sheetName val="Key Assumptions"/>
      <sheetName val="Cene na malo"/>
      <sheetName val="graf 1"/>
      <sheetName val="Current"/>
      <sheetName val="retreive data"/>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MFLOW96.XLS"/>
      <sheetName val="Execute_Macros"/>
      <sheetName val="Annual_Transfer"/>
      <sheetName val="Quarterly_Transfer"/>
      <sheetName val="Annual_Assumptions"/>
      <sheetName val="Quarterly_Assumptions"/>
      <sheetName val="Annual_MacroFlow"/>
      <sheetName val="Quarterly_MacroFlow"/>
      <sheetName val="Annual_Tables"/>
      <sheetName val="MFLOW96_XLS"/>
    </sheetNames>
    <definedNames>
      <definedName name="[Macros Import].qbop"/>
      <definedName name="atrade"/>
      <definedName name="mflowsa"/>
      <definedName name="mflowsq"/>
      <definedName name="mstocksa"/>
      <definedName name="mstocksq"/>
    </defined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dex"/>
      <sheetName val="Execute Macros"/>
      <sheetName val="Annual Raw Data"/>
      <sheetName val="Quarterly Raw Data"/>
      <sheetName val="WEO Raw Data"/>
      <sheetName val="Annual Assumptions"/>
      <sheetName val="Quarterly Assumptions"/>
      <sheetName val="Annual MacroFlow"/>
      <sheetName val="Quarterly MacroFlow"/>
      <sheetName val="Annual Tables"/>
      <sheetName val="SEI Table"/>
      <sheetName val="Basic Data"/>
      <sheetName val="Program MFlows97"/>
      <sheetName val="WEO Submission Sheet"/>
      <sheetName val="SEI Chart"/>
      <sheetName val="Fiscal Chart"/>
      <sheetName val="Money Chart"/>
      <sheetName val="Macros Import"/>
      <sheetName val="Macros Print"/>
      <sheetName val="Execute_Macros"/>
      <sheetName val="Annual_Raw_Data"/>
      <sheetName val="Quarterly_Raw_Data"/>
      <sheetName val="WEO_Raw_Data"/>
      <sheetName val="Annual_Assumptions"/>
      <sheetName val="Quarterly_Assumptions"/>
      <sheetName val="Annual_MacroFlow"/>
      <sheetName val="Quarterly_MacroFlow"/>
      <sheetName val="Annual_Tables"/>
      <sheetName val="SEI_Table"/>
      <sheetName val="Basic_Data"/>
      <sheetName val="Program_MFlows97"/>
      <sheetName val="WEO_Submission_Sheet"/>
      <sheetName val="SEI_Chart"/>
      <sheetName val="Fiscal_Chart"/>
      <sheetName val="Money_Chart"/>
      <sheetName val="Macros_Import"/>
      <sheetName val="Macros_Prin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bp.org.pk/departments/stats/ntb.htm" TargetMode="External" /><Relationship Id="rId2" Type="http://schemas.openxmlformats.org/officeDocument/2006/relationships/hyperlink" Target="http://www.sbp.org.pk/ecodata/Revision_Monetary_Stats.pdf" TargetMode="External" /><Relationship Id="rId3" Type="http://schemas.openxmlformats.org/officeDocument/2006/relationships/hyperlink" Target="http://www.sbp.org.pk/departments/stats/Notice-27-Mar-2017.pdf"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bp.org.pk/departments/stats/ntb.htm" TargetMode="External" /><Relationship Id="rId2" Type="http://schemas.openxmlformats.org/officeDocument/2006/relationships/hyperlink" Target="http://www.sbp.org.pk/ecodata/Revision_Monetary_Stats.pdf" TargetMode="Externa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AX43"/>
  <sheetViews>
    <sheetView zoomScalePageLayoutView="0" workbookViewId="0" topLeftCell="AH1">
      <selection activeCell="F1" sqref="F1"/>
    </sheetView>
  </sheetViews>
  <sheetFormatPr defaultColWidth="9.140625" defaultRowHeight="15"/>
  <cols>
    <col min="1" max="1" width="2.7109375" style="0" customWidth="1"/>
    <col min="2" max="2" width="48.00390625" style="0" bestFit="1" customWidth="1"/>
    <col min="3" max="7" width="11.57421875" style="0" bestFit="1" customWidth="1"/>
    <col min="8" max="9" width="11.57421875" style="3" bestFit="1" customWidth="1"/>
    <col min="10" max="15" width="11.57421875" style="0" bestFit="1" customWidth="1"/>
    <col min="16" max="27" width="11.57421875" style="0" customWidth="1"/>
    <col min="28" max="39" width="11.57421875" style="0" bestFit="1" customWidth="1"/>
    <col min="40" max="43" width="11.57421875" style="0" customWidth="1"/>
    <col min="44" max="44" width="11.57421875" style="3" bestFit="1" customWidth="1"/>
    <col min="45" max="45" width="14.57421875" style="4" bestFit="1" customWidth="1"/>
    <col min="46" max="46" width="11.57421875" style="4" bestFit="1" customWidth="1"/>
  </cols>
  <sheetData>
    <row r="1" spans="2:28" ht="15.75">
      <c r="B1" s="1" t="s">
        <v>0</v>
      </c>
      <c r="C1" s="1"/>
      <c r="D1" s="1"/>
      <c r="E1" s="1"/>
      <c r="F1" s="1"/>
      <c r="G1" s="1"/>
      <c r="H1" s="2"/>
      <c r="I1" s="2"/>
      <c r="J1" s="2"/>
      <c r="K1" s="2"/>
      <c r="L1" s="2"/>
      <c r="M1" s="2"/>
      <c r="N1" s="2"/>
      <c r="O1" s="2"/>
      <c r="P1" s="2"/>
      <c r="Q1" s="2"/>
      <c r="R1" s="2"/>
      <c r="S1" s="2"/>
      <c r="T1" s="2"/>
      <c r="U1" s="2"/>
      <c r="V1" s="2"/>
      <c r="W1" s="2"/>
      <c r="X1" s="2"/>
      <c r="Y1" s="2"/>
      <c r="Z1" s="2"/>
      <c r="AA1" s="2"/>
      <c r="AB1" s="2"/>
    </row>
    <row r="2" spans="2:50" ht="15.75">
      <c r="B2" s="1" t="s">
        <v>1</v>
      </c>
      <c r="C2" s="5"/>
      <c r="D2" s="5"/>
      <c r="E2" s="5"/>
      <c r="F2" s="5"/>
      <c r="G2" s="5"/>
      <c r="H2" s="6"/>
      <c r="I2" s="6"/>
      <c r="J2" s="6"/>
      <c r="K2" s="6"/>
      <c r="L2" s="6"/>
      <c r="M2" s="6"/>
      <c r="N2" s="6"/>
      <c r="O2" s="6"/>
      <c r="P2" s="6"/>
      <c r="Q2" s="6"/>
      <c r="R2" s="6"/>
      <c r="S2" s="6"/>
      <c r="T2" s="6"/>
      <c r="U2" s="6"/>
      <c r="V2" s="6"/>
      <c r="W2" s="6"/>
      <c r="X2" s="6"/>
      <c r="Y2" s="6"/>
      <c r="Z2" s="6"/>
      <c r="AA2" s="6"/>
      <c r="AB2" s="6"/>
      <c r="AW2" s="7"/>
      <c r="AX2" s="8"/>
    </row>
    <row r="3" spans="2:50" ht="15.75">
      <c r="B3" s="9" t="s">
        <v>2</v>
      </c>
      <c r="C3" s="10"/>
      <c r="D3" s="10"/>
      <c r="E3" s="11"/>
      <c r="F3" s="11"/>
      <c r="G3" s="11"/>
      <c r="H3" s="6"/>
      <c r="I3" s="6"/>
      <c r="J3" s="6"/>
      <c r="K3" s="6"/>
      <c r="L3" s="6"/>
      <c r="M3" s="6"/>
      <c r="N3" s="6"/>
      <c r="O3" s="6"/>
      <c r="P3" s="6"/>
      <c r="Q3" s="6"/>
      <c r="R3" s="6"/>
      <c r="S3" s="6"/>
      <c r="T3" s="6"/>
      <c r="U3" s="6"/>
      <c r="V3" s="6"/>
      <c r="W3" s="6"/>
      <c r="X3" s="6"/>
      <c r="Y3" s="6"/>
      <c r="Z3" s="6"/>
      <c r="AA3" s="6"/>
      <c r="AB3" s="6"/>
      <c r="AW3" s="7"/>
      <c r="AX3" s="8"/>
    </row>
    <row r="4" spans="2:46" ht="15.75">
      <c r="B4" s="12"/>
      <c r="C4" s="149">
        <v>2004</v>
      </c>
      <c r="D4" s="150"/>
      <c r="E4" s="149">
        <v>2005</v>
      </c>
      <c r="F4" s="151"/>
      <c r="G4" s="152"/>
      <c r="H4" s="152"/>
      <c r="I4" s="152"/>
      <c r="J4" s="152"/>
      <c r="K4" s="152"/>
      <c r="L4" s="152"/>
      <c r="M4" s="152"/>
      <c r="N4" s="152"/>
      <c r="O4" s="152"/>
      <c r="P4" s="153"/>
      <c r="Q4" s="149">
        <v>2006</v>
      </c>
      <c r="R4" s="151"/>
      <c r="S4" s="152"/>
      <c r="T4" s="152"/>
      <c r="U4" s="152"/>
      <c r="V4" s="152"/>
      <c r="W4" s="152"/>
      <c r="X4" s="152"/>
      <c r="Y4" s="152"/>
      <c r="Z4" s="152"/>
      <c r="AA4" s="152"/>
      <c r="AB4" s="153"/>
      <c r="AC4" s="156">
        <v>2007</v>
      </c>
      <c r="AD4" s="157"/>
      <c r="AE4" s="157"/>
      <c r="AF4" s="157"/>
      <c r="AG4" s="157"/>
      <c r="AH4" s="157"/>
      <c r="AI4" s="157"/>
      <c r="AJ4" s="157"/>
      <c r="AK4" s="157"/>
      <c r="AL4" s="157"/>
      <c r="AM4" s="157"/>
      <c r="AN4" s="158"/>
      <c r="AO4" s="156">
        <v>2008</v>
      </c>
      <c r="AP4" s="157"/>
      <c r="AQ4" s="157"/>
      <c r="AR4" s="157"/>
      <c r="AS4" s="157"/>
      <c r="AT4" s="158"/>
    </row>
    <row r="5" spans="2:46" ht="15.75">
      <c r="B5" s="13" t="s">
        <v>3</v>
      </c>
      <c r="C5" s="14" t="s">
        <v>4</v>
      </c>
      <c r="D5" s="15" t="s">
        <v>5</v>
      </c>
      <c r="E5" s="15" t="s">
        <v>6</v>
      </c>
      <c r="F5" s="15" t="s">
        <v>7</v>
      </c>
      <c r="G5" s="15" t="s">
        <v>8</v>
      </c>
      <c r="H5" s="15" t="s">
        <v>9</v>
      </c>
      <c r="I5" s="15" t="s">
        <v>10</v>
      </c>
      <c r="J5" s="15" t="s">
        <v>4</v>
      </c>
      <c r="K5" s="15" t="s">
        <v>11</v>
      </c>
      <c r="L5" s="15" t="s">
        <v>12</v>
      </c>
      <c r="M5" s="15" t="s">
        <v>13</v>
      </c>
      <c r="N5" s="15" t="s">
        <v>14</v>
      </c>
      <c r="O5" s="15" t="s">
        <v>15</v>
      </c>
      <c r="P5" s="15" t="s">
        <v>5</v>
      </c>
      <c r="Q5" s="15" t="s">
        <v>6</v>
      </c>
      <c r="R5" s="15" t="s">
        <v>7</v>
      </c>
      <c r="S5" s="15" t="s">
        <v>8</v>
      </c>
      <c r="T5" s="15" t="s">
        <v>9</v>
      </c>
      <c r="U5" s="15" t="s">
        <v>10</v>
      </c>
      <c r="V5" s="15" t="s">
        <v>4</v>
      </c>
      <c r="W5" s="15" t="s">
        <v>11</v>
      </c>
      <c r="X5" s="15" t="s">
        <v>12</v>
      </c>
      <c r="Y5" s="15" t="s">
        <v>13</v>
      </c>
      <c r="Z5" s="15" t="s">
        <v>14</v>
      </c>
      <c r="AA5" s="15" t="s">
        <v>15</v>
      </c>
      <c r="AB5" s="15" t="s">
        <v>5</v>
      </c>
      <c r="AC5" s="15" t="s">
        <v>6</v>
      </c>
      <c r="AD5" s="15" t="s">
        <v>7</v>
      </c>
      <c r="AE5" s="15" t="s">
        <v>8</v>
      </c>
      <c r="AF5" s="15" t="s">
        <v>9</v>
      </c>
      <c r="AG5" s="15" t="s">
        <v>10</v>
      </c>
      <c r="AH5" s="15" t="s">
        <v>4</v>
      </c>
      <c r="AI5" s="15" t="s">
        <v>11</v>
      </c>
      <c r="AJ5" s="15" t="s">
        <v>12</v>
      </c>
      <c r="AK5" s="15" t="s">
        <v>13</v>
      </c>
      <c r="AL5" s="15" t="s">
        <v>14</v>
      </c>
      <c r="AM5" s="15" t="s">
        <v>15</v>
      </c>
      <c r="AN5" s="15" t="s">
        <v>5</v>
      </c>
      <c r="AO5" s="16" t="s">
        <v>6</v>
      </c>
      <c r="AP5" s="16" t="s">
        <v>7</v>
      </c>
      <c r="AQ5" s="16" t="s">
        <v>8</v>
      </c>
      <c r="AR5" s="16" t="s">
        <v>9</v>
      </c>
      <c r="AS5" s="17" t="s">
        <v>10</v>
      </c>
      <c r="AT5" s="17" t="s">
        <v>4</v>
      </c>
    </row>
    <row r="6" spans="2:43" ht="15.75">
      <c r="B6" s="18"/>
      <c r="C6" s="19"/>
      <c r="D6" s="19"/>
      <c r="E6" s="19"/>
      <c r="F6" s="19"/>
      <c r="G6" s="19"/>
      <c r="H6" s="6"/>
      <c r="I6" s="6"/>
      <c r="J6" s="6"/>
      <c r="K6" s="6"/>
      <c r="L6" s="6"/>
      <c r="M6" s="6"/>
      <c r="N6" s="6"/>
      <c r="O6" s="6"/>
      <c r="P6" s="6"/>
      <c r="Q6" s="6"/>
      <c r="R6" s="6"/>
      <c r="S6" s="6"/>
      <c r="T6" s="6"/>
      <c r="U6" s="6"/>
      <c r="V6" s="6"/>
      <c r="W6" s="6"/>
      <c r="X6" s="6"/>
      <c r="Y6" s="6"/>
      <c r="Z6" s="6"/>
      <c r="AA6" s="6"/>
      <c r="AP6" s="3"/>
      <c r="AQ6" s="3"/>
    </row>
    <row r="7" spans="2:46" ht="15.75">
      <c r="B7" s="20" t="s">
        <v>16</v>
      </c>
      <c r="C7" s="21">
        <v>629893.1950000001</v>
      </c>
      <c r="D7" s="21">
        <v>631752.402</v>
      </c>
      <c r="E7" s="22">
        <v>670419.1671590001</v>
      </c>
      <c r="F7" s="23">
        <v>667836.0459999999</v>
      </c>
      <c r="G7" s="23">
        <v>678039.195</v>
      </c>
      <c r="H7" s="23">
        <v>701029</v>
      </c>
      <c r="I7" s="24">
        <v>656055</v>
      </c>
      <c r="J7" s="24">
        <v>687363</v>
      </c>
      <c r="K7" s="24">
        <v>664922</v>
      </c>
      <c r="L7" s="24">
        <v>632367</v>
      </c>
      <c r="M7" s="24">
        <v>634273</v>
      </c>
      <c r="N7" s="24">
        <v>612511</v>
      </c>
      <c r="O7" s="24">
        <v>590456</v>
      </c>
      <c r="P7" s="24">
        <v>621354</v>
      </c>
      <c r="Q7" s="24">
        <v>601855</v>
      </c>
      <c r="R7" s="24">
        <v>598984</v>
      </c>
      <c r="S7" s="24">
        <v>673636</v>
      </c>
      <c r="T7" s="24">
        <v>727233</v>
      </c>
      <c r="U7" s="24">
        <v>715792</v>
      </c>
      <c r="V7" s="24">
        <v>786458</v>
      </c>
      <c r="W7" s="24">
        <v>734615</v>
      </c>
      <c r="X7" s="24">
        <v>722890</v>
      </c>
      <c r="Y7" s="24">
        <v>729711</v>
      </c>
      <c r="Z7" s="24">
        <v>725988</v>
      </c>
      <c r="AA7" s="24">
        <v>714338</v>
      </c>
      <c r="AB7" s="24">
        <v>775042</v>
      </c>
      <c r="AC7" s="24">
        <v>794183</v>
      </c>
      <c r="AD7" s="24">
        <v>817209</v>
      </c>
      <c r="AE7" s="24">
        <v>854577</v>
      </c>
      <c r="AF7" s="24">
        <v>844923</v>
      </c>
      <c r="AG7" s="24">
        <v>867661</v>
      </c>
      <c r="AH7" s="24">
        <v>1063417</v>
      </c>
      <c r="AI7" s="24">
        <v>1049940</v>
      </c>
      <c r="AJ7" s="24">
        <v>1032279</v>
      </c>
      <c r="AK7" s="24">
        <v>1056074</v>
      </c>
      <c r="AL7" s="24">
        <v>1060874</v>
      </c>
      <c r="AM7" s="24">
        <v>983638</v>
      </c>
      <c r="AN7" s="24">
        <v>951836</v>
      </c>
      <c r="AO7" s="24">
        <v>921569</v>
      </c>
      <c r="AP7" s="24">
        <v>886033</v>
      </c>
      <c r="AQ7" s="24">
        <v>841871</v>
      </c>
      <c r="AR7" s="24">
        <v>781025</v>
      </c>
      <c r="AS7" s="25">
        <v>735199</v>
      </c>
      <c r="AT7" s="26">
        <v>798759</v>
      </c>
    </row>
    <row r="8" spans="2:48" ht="15.75">
      <c r="B8" s="27" t="s">
        <v>17</v>
      </c>
      <c r="C8" s="28">
        <v>892268.1950000001</v>
      </c>
      <c r="D8" s="28">
        <v>907190.2949999999</v>
      </c>
      <c r="E8" s="29">
        <v>944372.55</v>
      </c>
      <c r="F8" s="30">
        <v>931214.53</v>
      </c>
      <c r="G8" s="30">
        <v>940482.195</v>
      </c>
      <c r="H8" s="30">
        <v>961098</v>
      </c>
      <c r="I8" s="31">
        <v>917173</v>
      </c>
      <c r="J8" s="31">
        <v>947484</v>
      </c>
      <c r="K8" s="31">
        <v>924694</v>
      </c>
      <c r="L8" s="31">
        <v>893239</v>
      </c>
      <c r="M8" s="31">
        <v>891175</v>
      </c>
      <c r="N8" s="31">
        <v>869867</v>
      </c>
      <c r="O8" s="31">
        <v>847247</v>
      </c>
      <c r="P8" s="31">
        <v>877489</v>
      </c>
      <c r="Q8" s="31">
        <v>860014</v>
      </c>
      <c r="R8" s="31">
        <v>859546</v>
      </c>
      <c r="S8" s="31">
        <v>929684</v>
      </c>
      <c r="T8" s="31">
        <v>984504</v>
      </c>
      <c r="U8" s="31">
        <v>973389</v>
      </c>
      <c r="V8" s="31">
        <v>1039013</v>
      </c>
      <c r="W8" s="31">
        <v>986489</v>
      </c>
      <c r="X8" s="31">
        <v>978083</v>
      </c>
      <c r="Y8" s="31">
        <v>983353</v>
      </c>
      <c r="Z8" s="31">
        <v>981945</v>
      </c>
      <c r="AA8" s="31">
        <v>971098</v>
      </c>
      <c r="AB8" s="31">
        <v>1029203</v>
      </c>
      <c r="AC8" s="31">
        <v>1048207</v>
      </c>
      <c r="AD8" s="31">
        <v>1073720</v>
      </c>
      <c r="AE8" s="31">
        <v>1109769</v>
      </c>
      <c r="AF8" s="31">
        <v>1097821</v>
      </c>
      <c r="AG8" s="31">
        <v>1120454</v>
      </c>
      <c r="AH8" s="31">
        <v>1317429</v>
      </c>
      <c r="AI8" s="31">
        <v>1302860</v>
      </c>
      <c r="AJ8" s="31">
        <v>1284544</v>
      </c>
      <c r="AK8" s="31">
        <v>1310862</v>
      </c>
      <c r="AL8" s="31">
        <v>1315746</v>
      </c>
      <c r="AM8" s="31">
        <v>1245568</v>
      </c>
      <c r="AN8" s="31">
        <v>1225442</v>
      </c>
      <c r="AO8" s="31">
        <v>1184680</v>
      </c>
      <c r="AP8" s="31">
        <v>1148896</v>
      </c>
      <c r="AQ8" s="31">
        <v>1114011</v>
      </c>
      <c r="AR8" s="31">
        <v>1055731</v>
      </c>
      <c r="AS8" s="32">
        <v>1015631</v>
      </c>
      <c r="AT8" s="33">
        <v>1118707</v>
      </c>
      <c r="AU8" s="26"/>
      <c r="AV8" s="26"/>
    </row>
    <row r="9" spans="2:47" ht="15.75">
      <c r="B9" s="34" t="s">
        <v>81</v>
      </c>
      <c r="C9" s="28">
        <v>262375</v>
      </c>
      <c r="D9" s="28">
        <v>275437.893</v>
      </c>
      <c r="E9" s="29">
        <v>273953.382841</v>
      </c>
      <c r="F9" s="30">
        <v>263378.484</v>
      </c>
      <c r="G9" s="30">
        <v>262443</v>
      </c>
      <c r="H9" s="30">
        <v>260069</v>
      </c>
      <c r="I9" s="31">
        <v>261118</v>
      </c>
      <c r="J9" s="31">
        <v>260121</v>
      </c>
      <c r="K9" s="31">
        <v>259772</v>
      </c>
      <c r="L9" s="31">
        <v>260872</v>
      </c>
      <c r="M9" s="31">
        <v>256902</v>
      </c>
      <c r="N9" s="31">
        <v>257356</v>
      </c>
      <c r="O9" s="31">
        <v>256791</v>
      </c>
      <c r="P9" s="31">
        <v>256135</v>
      </c>
      <c r="Q9" s="31">
        <v>258159</v>
      </c>
      <c r="R9" s="31">
        <v>260562</v>
      </c>
      <c r="S9" s="31">
        <v>256048</v>
      </c>
      <c r="T9" s="31">
        <v>257271</v>
      </c>
      <c r="U9" s="31">
        <v>257597</v>
      </c>
      <c r="V9" s="31">
        <v>252555</v>
      </c>
      <c r="W9" s="31">
        <v>251874</v>
      </c>
      <c r="X9" s="31">
        <v>255193</v>
      </c>
      <c r="Y9" s="31">
        <v>253642</v>
      </c>
      <c r="Z9" s="31">
        <v>255957</v>
      </c>
      <c r="AA9" s="31">
        <v>256760</v>
      </c>
      <c r="AB9" s="31">
        <v>254161</v>
      </c>
      <c r="AC9" s="31">
        <v>254024</v>
      </c>
      <c r="AD9" s="31">
        <v>256511</v>
      </c>
      <c r="AE9" s="31">
        <v>255192</v>
      </c>
      <c r="AF9" s="31">
        <v>252898</v>
      </c>
      <c r="AG9" s="31">
        <v>252793</v>
      </c>
      <c r="AH9" s="31">
        <v>254012</v>
      </c>
      <c r="AI9" s="31">
        <v>252920</v>
      </c>
      <c r="AJ9" s="31">
        <v>252265</v>
      </c>
      <c r="AK9" s="31">
        <v>254788</v>
      </c>
      <c r="AL9" s="31">
        <v>254872</v>
      </c>
      <c r="AM9" s="31">
        <v>261930</v>
      </c>
      <c r="AN9" s="31">
        <v>273606</v>
      </c>
      <c r="AO9" s="31">
        <v>263111</v>
      </c>
      <c r="AP9" s="31">
        <v>262863</v>
      </c>
      <c r="AQ9" s="31">
        <v>272140</v>
      </c>
      <c r="AR9" s="31">
        <v>274706</v>
      </c>
      <c r="AS9" s="32">
        <v>280432</v>
      </c>
      <c r="AT9" s="35">
        <v>319948</v>
      </c>
      <c r="AU9" s="36"/>
    </row>
    <row r="10" spans="2:46" ht="15.75">
      <c r="B10" s="20" t="s">
        <v>18</v>
      </c>
      <c r="C10" s="21">
        <v>2010581</v>
      </c>
      <c r="D10" s="21">
        <v>2316994.6</v>
      </c>
      <c r="E10" s="22">
        <v>2286896.4625000004</v>
      </c>
      <c r="F10" s="23">
        <v>2333683.027</v>
      </c>
      <c r="G10" s="23">
        <v>2367527.375</v>
      </c>
      <c r="H10" s="23">
        <v>2372231.375</v>
      </c>
      <c r="I10" s="24">
        <v>2443583.375</v>
      </c>
      <c r="J10" s="24">
        <v>2517385.375</v>
      </c>
      <c r="K10" s="24">
        <v>2551481</v>
      </c>
      <c r="L10" s="24">
        <v>2611810</v>
      </c>
      <c r="M10" s="24">
        <v>2603563</v>
      </c>
      <c r="N10" s="24">
        <v>2680061</v>
      </c>
      <c r="O10" s="24">
        <v>2778559</v>
      </c>
      <c r="P10" s="24">
        <v>2887520</v>
      </c>
      <c r="Q10" s="24">
        <v>2897116</v>
      </c>
      <c r="R10" s="24">
        <v>2973356</v>
      </c>
      <c r="S10" s="24">
        <v>2886012</v>
      </c>
      <c r="T10" s="24">
        <v>2870309</v>
      </c>
      <c r="U10" s="24">
        <v>2967242</v>
      </c>
      <c r="V10" s="24">
        <v>3010923</v>
      </c>
      <c r="W10" s="24">
        <v>3065033</v>
      </c>
      <c r="X10" s="24">
        <v>3088615</v>
      </c>
      <c r="Y10" s="24">
        <v>3106123</v>
      </c>
      <c r="Z10" s="24">
        <v>3179193</v>
      </c>
      <c r="AA10" s="24">
        <v>3244498</v>
      </c>
      <c r="AB10" s="24">
        <v>3300164</v>
      </c>
      <c r="AC10" s="24">
        <v>3262049</v>
      </c>
      <c r="AD10" s="24">
        <v>3308184</v>
      </c>
      <c r="AE10" s="24">
        <v>3376047</v>
      </c>
      <c r="AF10" s="24">
        <v>3445825</v>
      </c>
      <c r="AG10" s="24">
        <v>3518569</v>
      </c>
      <c r="AH10" s="24">
        <v>3517670</v>
      </c>
      <c r="AI10" s="24">
        <v>3502991</v>
      </c>
      <c r="AJ10" s="24">
        <v>3570461</v>
      </c>
      <c r="AK10" s="24">
        <v>3560561</v>
      </c>
      <c r="AL10" s="24">
        <v>3621748</v>
      </c>
      <c r="AM10" s="24">
        <v>3821106</v>
      </c>
      <c r="AN10" s="24">
        <v>4012716</v>
      </c>
      <c r="AO10" s="24">
        <v>4021338</v>
      </c>
      <c r="AP10" s="24">
        <v>4137011</v>
      </c>
      <c r="AQ10" s="24">
        <v>4224425</v>
      </c>
      <c r="AR10" s="24">
        <v>4331532</v>
      </c>
      <c r="AS10" s="25">
        <v>4394079</v>
      </c>
      <c r="AT10" s="26">
        <v>4531797</v>
      </c>
    </row>
    <row r="11" spans="2:46" ht="18.75">
      <c r="B11" s="20" t="s">
        <v>82</v>
      </c>
      <c r="C11" s="21">
        <v>621332</v>
      </c>
      <c r="D11" s="21">
        <v>650299.5</v>
      </c>
      <c r="E11" s="22">
        <v>609371.3995</v>
      </c>
      <c r="F11" s="23">
        <v>620210.1869999999</v>
      </c>
      <c r="G11" s="23">
        <v>621573</v>
      </c>
      <c r="H11" s="23">
        <v>630863</v>
      </c>
      <c r="I11" s="24">
        <v>681150</v>
      </c>
      <c r="J11" s="24">
        <v>713755</v>
      </c>
      <c r="K11" s="24">
        <v>732099</v>
      </c>
      <c r="L11" s="24">
        <v>783500</v>
      </c>
      <c r="M11" s="24">
        <v>722112</v>
      </c>
      <c r="N11" s="24">
        <v>749579</v>
      </c>
      <c r="O11" s="24">
        <v>764665</v>
      </c>
      <c r="P11" s="24">
        <v>781182</v>
      </c>
      <c r="Q11" s="24">
        <v>801135</v>
      </c>
      <c r="R11" s="24">
        <v>834474</v>
      </c>
      <c r="S11" s="24">
        <v>730079</v>
      </c>
      <c r="T11" s="24">
        <v>720134</v>
      </c>
      <c r="U11" s="24">
        <v>796864</v>
      </c>
      <c r="V11" s="24">
        <v>802948</v>
      </c>
      <c r="W11" s="24">
        <v>842382</v>
      </c>
      <c r="X11" s="24">
        <v>861066</v>
      </c>
      <c r="Y11" s="24">
        <v>847588</v>
      </c>
      <c r="Z11" s="24">
        <v>884415</v>
      </c>
      <c r="AA11" s="24">
        <v>881295</v>
      </c>
      <c r="AB11" s="24">
        <v>826385</v>
      </c>
      <c r="AC11" s="24">
        <v>810711</v>
      </c>
      <c r="AD11" s="24">
        <v>852145</v>
      </c>
      <c r="AE11" s="24">
        <v>879886</v>
      </c>
      <c r="AF11" s="24">
        <v>931451</v>
      </c>
      <c r="AG11" s="24">
        <v>970437</v>
      </c>
      <c r="AH11" s="24">
        <v>898319</v>
      </c>
      <c r="AI11" s="24">
        <v>935608</v>
      </c>
      <c r="AJ11" s="24">
        <v>995225</v>
      </c>
      <c r="AK11" s="24">
        <v>960474</v>
      </c>
      <c r="AL11" s="24">
        <v>960130</v>
      </c>
      <c r="AM11" s="24">
        <v>1050574</v>
      </c>
      <c r="AN11" s="24">
        <v>1100352</v>
      </c>
      <c r="AO11" s="24">
        <v>1110957</v>
      </c>
      <c r="AP11" s="24">
        <v>1169438</v>
      </c>
      <c r="AQ11" s="24">
        <v>1203358</v>
      </c>
      <c r="AR11" s="24">
        <v>1258001</v>
      </c>
      <c r="AS11" s="26">
        <f>1532066-204582</f>
        <v>1327484</v>
      </c>
      <c r="AT11" s="26">
        <f>1646898-168178</f>
        <v>1478720</v>
      </c>
    </row>
    <row r="12" spans="2:46" ht="15.75">
      <c r="B12" s="20" t="s">
        <v>19</v>
      </c>
      <c r="C12" s="21">
        <v>698825</v>
      </c>
      <c r="D12" s="21">
        <v>749250.5</v>
      </c>
      <c r="E12" s="22">
        <v>706285.3375</v>
      </c>
      <c r="F12" s="23">
        <v>717877.139</v>
      </c>
      <c r="G12" s="23">
        <v>732999</v>
      </c>
      <c r="H12" s="23">
        <v>745052</v>
      </c>
      <c r="I12" s="24">
        <v>781210</v>
      </c>
      <c r="J12" s="24">
        <v>808055</v>
      </c>
      <c r="K12" s="24">
        <v>819018</v>
      </c>
      <c r="L12" s="24">
        <v>867187</v>
      </c>
      <c r="M12" s="24">
        <v>803326</v>
      </c>
      <c r="N12" s="24">
        <v>843287</v>
      </c>
      <c r="O12" s="24">
        <v>866394</v>
      </c>
      <c r="P12" s="24">
        <v>882427</v>
      </c>
      <c r="Q12" s="24">
        <v>898708</v>
      </c>
      <c r="R12" s="24">
        <v>941090</v>
      </c>
      <c r="S12" s="24">
        <v>842187</v>
      </c>
      <c r="T12" s="24">
        <v>833960</v>
      </c>
      <c r="U12" s="24">
        <v>908791</v>
      </c>
      <c r="V12" s="24">
        <v>918571</v>
      </c>
      <c r="W12" s="24">
        <v>952874</v>
      </c>
      <c r="X12" s="24">
        <v>974588</v>
      </c>
      <c r="Y12" s="24">
        <v>969700</v>
      </c>
      <c r="Z12" s="24">
        <v>982882</v>
      </c>
      <c r="AA12" s="24">
        <v>1002542</v>
      </c>
      <c r="AB12" s="24">
        <v>961155</v>
      </c>
      <c r="AC12" s="24">
        <v>972953</v>
      </c>
      <c r="AD12" s="24">
        <v>1028253</v>
      </c>
      <c r="AE12" s="24">
        <v>1091189</v>
      </c>
      <c r="AF12" s="24">
        <v>1113509</v>
      </c>
      <c r="AG12" s="24">
        <v>1135461</v>
      </c>
      <c r="AH12" s="24">
        <v>1062740</v>
      </c>
      <c r="AI12" s="24">
        <v>1112998</v>
      </c>
      <c r="AJ12" s="24">
        <v>1175219</v>
      </c>
      <c r="AK12" s="24">
        <v>1150410</v>
      </c>
      <c r="AL12" s="24">
        <v>1137354</v>
      </c>
      <c r="AM12" s="24">
        <v>1228232</v>
      </c>
      <c r="AN12" s="24">
        <v>1256864</v>
      </c>
      <c r="AO12" s="24">
        <v>1315863</v>
      </c>
      <c r="AP12" s="24">
        <v>1382108</v>
      </c>
      <c r="AQ12" s="24">
        <v>1432935</v>
      </c>
      <c r="AR12" s="24">
        <v>1481885</v>
      </c>
      <c r="AS12" s="26">
        <v>1532066</v>
      </c>
      <c r="AT12" s="32">
        <f>1646898</f>
        <v>1646898</v>
      </c>
    </row>
    <row r="13" spans="2:46" ht="15.75">
      <c r="B13" s="27" t="s">
        <v>20</v>
      </c>
      <c r="C13" s="28">
        <v>828774</v>
      </c>
      <c r="D13" s="28">
        <v>888646.5</v>
      </c>
      <c r="E13" s="29">
        <v>862871.677</v>
      </c>
      <c r="F13" s="30">
        <v>845212.652</v>
      </c>
      <c r="G13" s="30">
        <v>859596</v>
      </c>
      <c r="H13" s="30">
        <v>874799</v>
      </c>
      <c r="I13" s="31">
        <v>968364</v>
      </c>
      <c r="J13" s="31">
        <v>998713</v>
      </c>
      <c r="K13" s="31">
        <v>999460</v>
      </c>
      <c r="L13" s="31">
        <v>1076718</v>
      </c>
      <c r="M13" s="31">
        <v>1022932</v>
      </c>
      <c r="N13" s="31">
        <v>1074586</v>
      </c>
      <c r="O13" s="31">
        <v>1098140</v>
      </c>
      <c r="P13" s="31">
        <v>1129834</v>
      </c>
      <c r="Q13" s="31">
        <v>1140125</v>
      </c>
      <c r="R13" s="31">
        <v>1180488</v>
      </c>
      <c r="S13" s="31">
        <v>1110373</v>
      </c>
      <c r="T13" s="31">
        <v>1095847</v>
      </c>
      <c r="U13" s="31">
        <v>1161720</v>
      </c>
      <c r="V13" s="31">
        <v>1176896</v>
      </c>
      <c r="W13" s="31">
        <v>1201632</v>
      </c>
      <c r="X13" s="31">
        <v>1224447</v>
      </c>
      <c r="Y13" s="31">
        <v>1218721</v>
      </c>
      <c r="Z13" s="31">
        <v>1239954</v>
      </c>
      <c r="AA13" s="31">
        <v>1257356</v>
      </c>
      <c r="AB13" s="31">
        <v>1202688</v>
      </c>
      <c r="AC13" s="31">
        <v>1209497</v>
      </c>
      <c r="AD13" s="31">
        <v>1263883</v>
      </c>
      <c r="AE13" s="31">
        <v>1320640</v>
      </c>
      <c r="AF13" s="31">
        <v>1351714</v>
      </c>
      <c r="AG13" s="31">
        <v>1393544</v>
      </c>
      <c r="AH13" s="31">
        <v>1368149</v>
      </c>
      <c r="AI13" s="31">
        <v>1379508</v>
      </c>
      <c r="AJ13" s="31">
        <v>1448799</v>
      </c>
      <c r="AK13" s="31">
        <v>1425285</v>
      </c>
      <c r="AL13" s="31">
        <v>1428244</v>
      </c>
      <c r="AM13" s="31">
        <v>1520160</v>
      </c>
      <c r="AN13" s="31">
        <v>1573468</v>
      </c>
      <c r="AO13" s="31">
        <v>1622614</v>
      </c>
      <c r="AP13" s="31">
        <v>1676073</v>
      </c>
      <c r="AQ13" s="31">
        <v>1734361</v>
      </c>
      <c r="AR13" s="31">
        <v>1778672</v>
      </c>
      <c r="AS13" s="32">
        <f>1007114+809262</f>
        <v>1816376</v>
      </c>
      <c r="AT13" s="32">
        <f>1082744+821666</f>
        <v>1904410</v>
      </c>
    </row>
    <row r="14" spans="2:46" ht="15.75">
      <c r="B14" s="37" t="s">
        <v>83</v>
      </c>
      <c r="C14" s="28">
        <v>129949</v>
      </c>
      <c r="D14" s="28">
        <v>139396</v>
      </c>
      <c r="E14" s="29">
        <v>156586.3395</v>
      </c>
      <c r="F14" s="30">
        <v>127335.513</v>
      </c>
      <c r="G14" s="30">
        <v>126597</v>
      </c>
      <c r="H14" s="30">
        <v>129747</v>
      </c>
      <c r="I14" s="31">
        <v>187154</v>
      </c>
      <c r="J14" s="31">
        <v>190658</v>
      </c>
      <c r="K14" s="31">
        <v>180442</v>
      </c>
      <c r="L14" s="31">
        <v>209531</v>
      </c>
      <c r="M14" s="31">
        <v>219606</v>
      </c>
      <c r="N14" s="31">
        <v>231299</v>
      </c>
      <c r="O14" s="31">
        <v>231746</v>
      </c>
      <c r="P14" s="31">
        <v>247407</v>
      </c>
      <c r="Q14" s="31">
        <v>241417</v>
      </c>
      <c r="R14" s="31">
        <v>239398</v>
      </c>
      <c r="S14" s="31">
        <v>268186</v>
      </c>
      <c r="T14" s="31">
        <v>261887</v>
      </c>
      <c r="U14" s="31">
        <v>252929</v>
      </c>
      <c r="V14" s="31">
        <v>258325</v>
      </c>
      <c r="W14" s="31">
        <v>248758</v>
      </c>
      <c r="X14" s="31">
        <v>249859</v>
      </c>
      <c r="Y14" s="31">
        <v>249021</v>
      </c>
      <c r="Z14" s="31">
        <v>257072</v>
      </c>
      <c r="AA14" s="31">
        <v>254814</v>
      </c>
      <c r="AB14" s="31">
        <v>241533</v>
      </c>
      <c r="AC14" s="31">
        <v>236544</v>
      </c>
      <c r="AD14" s="31">
        <v>235630</v>
      </c>
      <c r="AE14" s="31">
        <v>229451</v>
      </c>
      <c r="AF14" s="31">
        <v>238205</v>
      </c>
      <c r="AG14" s="31">
        <v>258083</v>
      </c>
      <c r="AH14" s="31">
        <v>305409</v>
      </c>
      <c r="AI14" s="31">
        <v>266510</v>
      </c>
      <c r="AJ14" s="31">
        <v>273580</v>
      </c>
      <c r="AK14" s="31">
        <v>274875</v>
      </c>
      <c r="AL14" s="31">
        <v>290890</v>
      </c>
      <c r="AM14" s="31">
        <v>291928</v>
      </c>
      <c r="AN14" s="31">
        <v>316604</v>
      </c>
      <c r="AO14" s="31">
        <v>306751</v>
      </c>
      <c r="AP14" s="31">
        <v>293965</v>
      </c>
      <c r="AQ14" s="31">
        <v>301426</v>
      </c>
      <c r="AR14" s="31">
        <v>296787</v>
      </c>
      <c r="AS14" s="32">
        <f>47265+237045</f>
        <v>284310</v>
      </c>
      <c r="AT14" s="32">
        <f>34223+223289</f>
        <v>257512</v>
      </c>
    </row>
    <row r="15" spans="2:46" ht="18.75">
      <c r="B15" s="20" t="s">
        <v>84</v>
      </c>
      <c r="C15" s="21">
        <v>-77493</v>
      </c>
      <c r="D15" s="21">
        <v>-98951</v>
      </c>
      <c r="E15" s="22">
        <v>-96913.938</v>
      </c>
      <c r="F15" s="23">
        <v>-97666.95199999999</v>
      </c>
      <c r="G15" s="23">
        <v>-111426</v>
      </c>
      <c r="H15" s="23">
        <v>-114189</v>
      </c>
      <c r="I15" s="24">
        <v>-100060</v>
      </c>
      <c r="J15" s="24">
        <v>-94300</v>
      </c>
      <c r="K15" s="24">
        <v>-86919</v>
      </c>
      <c r="L15" s="24">
        <v>-83687</v>
      </c>
      <c r="M15" s="24">
        <v>-81214</v>
      </c>
      <c r="N15" s="24">
        <v>-93708</v>
      </c>
      <c r="O15" s="24">
        <v>-101729</v>
      </c>
      <c r="P15" s="24">
        <v>-101245</v>
      </c>
      <c r="Q15" s="24">
        <v>-97573</v>
      </c>
      <c r="R15" s="24">
        <v>-106616</v>
      </c>
      <c r="S15" s="24">
        <v>-112108</v>
      </c>
      <c r="T15" s="24">
        <v>-113826</v>
      </c>
      <c r="U15" s="24">
        <v>-111927</v>
      </c>
      <c r="V15" s="24">
        <v>-115623</v>
      </c>
      <c r="W15" s="24">
        <v>-110492</v>
      </c>
      <c r="X15" s="24">
        <v>-113522</v>
      </c>
      <c r="Y15" s="24">
        <v>-122112</v>
      </c>
      <c r="Z15" s="24">
        <v>-98467</v>
      </c>
      <c r="AA15" s="24">
        <v>-121247</v>
      </c>
      <c r="AB15" s="24">
        <v>-134770</v>
      </c>
      <c r="AC15" s="24">
        <v>-162242</v>
      </c>
      <c r="AD15" s="24">
        <v>-176108</v>
      </c>
      <c r="AE15" s="24">
        <v>-211303</v>
      </c>
      <c r="AF15" s="24">
        <v>-182058</v>
      </c>
      <c r="AG15" s="24">
        <v>-165024</v>
      </c>
      <c r="AH15" s="24">
        <v>-164421</v>
      </c>
      <c r="AI15" s="24">
        <v>-177390</v>
      </c>
      <c r="AJ15" s="24">
        <v>-179994</v>
      </c>
      <c r="AK15" s="24">
        <v>-189936</v>
      </c>
      <c r="AL15" s="24">
        <v>-177224</v>
      </c>
      <c r="AM15" s="24">
        <v>-177658</v>
      </c>
      <c r="AN15" s="24">
        <v>-156512</v>
      </c>
      <c r="AO15" s="24">
        <v>-204906</v>
      </c>
      <c r="AP15" s="24">
        <v>-212670</v>
      </c>
      <c r="AQ15" s="24">
        <v>-229577</v>
      </c>
      <c r="AR15" s="24">
        <v>-223884</v>
      </c>
      <c r="AS15" s="26">
        <v>-201582</v>
      </c>
      <c r="AT15" s="26">
        <v>-168178</v>
      </c>
    </row>
    <row r="16" spans="2:46" ht="15.75">
      <c r="B16" s="27" t="s">
        <v>21</v>
      </c>
      <c r="C16" s="28">
        <v>37765</v>
      </c>
      <c r="D16" s="28">
        <v>29381</v>
      </c>
      <c r="E16" s="29">
        <v>20734.377</v>
      </c>
      <c r="F16" s="30">
        <v>18302.046000000002</v>
      </c>
      <c r="G16" s="30">
        <v>15604</v>
      </c>
      <c r="H16" s="30">
        <v>24003</v>
      </c>
      <c r="I16" s="31">
        <v>43967</v>
      </c>
      <c r="J16" s="31">
        <v>44556</v>
      </c>
      <c r="K16" s="31">
        <v>46057</v>
      </c>
      <c r="L16" s="31">
        <v>46254</v>
      </c>
      <c r="M16" s="31">
        <v>50502</v>
      </c>
      <c r="N16" s="31">
        <v>51132</v>
      </c>
      <c r="O16" s="31">
        <v>51106</v>
      </c>
      <c r="P16" s="31">
        <v>49486</v>
      </c>
      <c r="Q16" s="31">
        <v>46972</v>
      </c>
      <c r="R16" s="31">
        <v>42633</v>
      </c>
      <c r="S16" s="31">
        <v>41642</v>
      </c>
      <c r="T16" s="31">
        <v>43007</v>
      </c>
      <c r="U16" s="31">
        <v>65235</v>
      </c>
      <c r="V16" s="31">
        <v>69790</v>
      </c>
      <c r="W16" s="31">
        <v>71763</v>
      </c>
      <c r="X16" s="31">
        <v>69967</v>
      </c>
      <c r="Y16" s="31">
        <v>70160</v>
      </c>
      <c r="Z16" s="31">
        <v>67674</v>
      </c>
      <c r="AA16" s="31">
        <v>59783</v>
      </c>
      <c r="AB16" s="31">
        <v>41880</v>
      </c>
      <c r="AC16" s="31">
        <v>34130</v>
      </c>
      <c r="AD16" s="31">
        <v>30053</v>
      </c>
      <c r="AE16" s="31">
        <v>21009</v>
      </c>
      <c r="AF16" s="31">
        <v>21661</v>
      </c>
      <c r="AG16" s="31">
        <v>49418</v>
      </c>
      <c r="AH16" s="31">
        <v>51711</v>
      </c>
      <c r="AI16" s="31">
        <v>51175</v>
      </c>
      <c r="AJ16" s="31">
        <v>49085</v>
      </c>
      <c r="AK16" s="31">
        <v>48820</v>
      </c>
      <c r="AL16" s="31">
        <v>43701</v>
      </c>
      <c r="AM16" s="31">
        <v>41596</v>
      </c>
      <c r="AN16" s="31">
        <v>39690</v>
      </c>
      <c r="AO16" s="31">
        <v>31764</v>
      </c>
      <c r="AP16" s="31">
        <v>25922</v>
      </c>
      <c r="AQ16" s="31">
        <v>23270</v>
      </c>
      <c r="AR16" s="31">
        <v>27767</v>
      </c>
      <c r="AS16" s="32">
        <f>15481+46035</f>
        <v>61516</v>
      </c>
      <c r="AT16" s="32">
        <f>18627+45583</f>
        <v>64210</v>
      </c>
    </row>
    <row r="17" spans="2:46" ht="15.75">
      <c r="B17" s="37" t="s">
        <v>85</v>
      </c>
      <c r="C17" s="28">
        <v>115258</v>
      </c>
      <c r="D17" s="28">
        <v>128332</v>
      </c>
      <c r="E17" s="29">
        <v>117648.315</v>
      </c>
      <c r="F17" s="30">
        <v>115968.99799999999</v>
      </c>
      <c r="G17" s="30">
        <v>127030</v>
      </c>
      <c r="H17" s="30">
        <v>138192</v>
      </c>
      <c r="I17" s="28">
        <v>144027</v>
      </c>
      <c r="J17" s="28">
        <v>138856</v>
      </c>
      <c r="K17" s="28">
        <v>132976</v>
      </c>
      <c r="L17" s="28">
        <v>129941</v>
      </c>
      <c r="M17" s="28">
        <v>131716</v>
      </c>
      <c r="N17" s="28">
        <v>144840</v>
      </c>
      <c r="O17" s="28">
        <v>152835</v>
      </c>
      <c r="P17" s="28">
        <v>150731</v>
      </c>
      <c r="Q17" s="28">
        <v>144545</v>
      </c>
      <c r="R17" s="28">
        <v>149249</v>
      </c>
      <c r="S17" s="28">
        <v>153750</v>
      </c>
      <c r="T17" s="28">
        <v>156833</v>
      </c>
      <c r="U17" s="28">
        <v>177162</v>
      </c>
      <c r="V17" s="28">
        <v>185413</v>
      </c>
      <c r="W17" s="28">
        <v>182255</v>
      </c>
      <c r="X17" s="28">
        <v>183489</v>
      </c>
      <c r="Y17" s="28">
        <v>192272</v>
      </c>
      <c r="Z17" s="28">
        <v>166141</v>
      </c>
      <c r="AA17" s="28">
        <v>181030</v>
      </c>
      <c r="AB17" s="28">
        <v>176650</v>
      </c>
      <c r="AC17" s="28">
        <v>196372</v>
      </c>
      <c r="AD17" s="28">
        <v>206161</v>
      </c>
      <c r="AE17" s="28">
        <v>232312</v>
      </c>
      <c r="AF17" s="28">
        <v>203719</v>
      </c>
      <c r="AG17" s="28">
        <v>214442</v>
      </c>
      <c r="AH17" s="28">
        <v>216132</v>
      </c>
      <c r="AI17" s="28">
        <v>228565</v>
      </c>
      <c r="AJ17" s="28">
        <v>229079</v>
      </c>
      <c r="AK17" s="28">
        <v>238756</v>
      </c>
      <c r="AL17" s="28">
        <v>220925</v>
      </c>
      <c r="AM17" s="28">
        <v>219254</v>
      </c>
      <c r="AN17" s="28">
        <v>196202</v>
      </c>
      <c r="AO17" s="28">
        <v>236670</v>
      </c>
      <c r="AP17" s="28">
        <v>238592</v>
      </c>
      <c r="AQ17" s="28">
        <v>252847</v>
      </c>
      <c r="AR17" s="28">
        <v>251651</v>
      </c>
      <c r="AS17" s="32">
        <f>87288+175810</f>
        <v>263098</v>
      </c>
      <c r="AT17" s="32">
        <f>52469+179919</f>
        <v>232388</v>
      </c>
    </row>
    <row r="18" spans="2:46" ht="15.75">
      <c r="B18" s="38" t="s">
        <v>22</v>
      </c>
      <c r="C18" s="21">
        <v>1195888</v>
      </c>
      <c r="D18" s="21">
        <v>1465259</v>
      </c>
      <c r="E18" s="22">
        <v>1481136</v>
      </c>
      <c r="F18" s="23">
        <v>1512058</v>
      </c>
      <c r="G18" s="23">
        <v>1545701</v>
      </c>
      <c r="H18" s="39">
        <v>1549123</v>
      </c>
      <c r="I18" s="21">
        <v>1566339</v>
      </c>
      <c r="J18" s="21">
        <v>1600931</v>
      </c>
      <c r="K18" s="21">
        <v>1597756</v>
      </c>
      <c r="L18" s="21">
        <v>1619667</v>
      </c>
      <c r="M18" s="21">
        <v>1655458</v>
      </c>
      <c r="N18" s="21">
        <v>1716821</v>
      </c>
      <c r="O18" s="21">
        <v>1791688</v>
      </c>
      <c r="P18" s="21">
        <v>1861899</v>
      </c>
      <c r="Q18" s="21">
        <v>1856514</v>
      </c>
      <c r="R18" s="21">
        <v>1900886</v>
      </c>
      <c r="S18" s="21">
        <v>1913263</v>
      </c>
      <c r="T18" s="21">
        <v>1922677</v>
      </c>
      <c r="U18" s="21">
        <v>1929374</v>
      </c>
      <c r="V18" s="21">
        <v>1957418</v>
      </c>
      <c r="W18" s="21">
        <v>1958082</v>
      </c>
      <c r="X18" s="21">
        <v>1969847</v>
      </c>
      <c r="Y18" s="21">
        <v>1992428</v>
      </c>
      <c r="Z18" s="21">
        <v>2036593</v>
      </c>
      <c r="AA18" s="21">
        <v>2104141</v>
      </c>
      <c r="AB18" s="21">
        <v>2198651</v>
      </c>
      <c r="AC18" s="21">
        <v>2191180</v>
      </c>
      <c r="AD18" s="21">
        <v>2194627</v>
      </c>
      <c r="AE18" s="21">
        <v>2217475</v>
      </c>
      <c r="AF18" s="21">
        <v>2226066</v>
      </c>
      <c r="AG18" s="21">
        <v>2241885</v>
      </c>
      <c r="AH18" s="21">
        <v>2294800</v>
      </c>
      <c r="AI18" s="21">
        <v>2254310</v>
      </c>
      <c r="AJ18" s="21">
        <v>2272801</v>
      </c>
      <c r="AK18" s="21">
        <v>2292848</v>
      </c>
      <c r="AL18" s="21">
        <v>2336761</v>
      </c>
      <c r="AM18" s="21">
        <v>2425920</v>
      </c>
      <c r="AN18" s="21">
        <v>2562819</v>
      </c>
      <c r="AO18" s="21">
        <v>2582993</v>
      </c>
      <c r="AP18" s="21">
        <v>2615140</v>
      </c>
      <c r="AQ18" s="21">
        <v>2662846</v>
      </c>
      <c r="AR18" s="21">
        <v>2706705</v>
      </c>
      <c r="AS18" s="26">
        <v>2685960</v>
      </c>
      <c r="AT18" s="26">
        <v>2720010</v>
      </c>
    </row>
    <row r="19" spans="2:46" ht="15.75">
      <c r="B19" s="20" t="s">
        <v>23</v>
      </c>
      <c r="C19" s="21">
        <v>115787</v>
      </c>
      <c r="D19" s="21">
        <v>110457</v>
      </c>
      <c r="E19" s="22">
        <v>109419</v>
      </c>
      <c r="F19" s="23">
        <v>108981</v>
      </c>
      <c r="G19" s="23">
        <v>105133</v>
      </c>
      <c r="H19" s="39">
        <v>100749</v>
      </c>
      <c r="I19" s="21">
        <v>103506</v>
      </c>
      <c r="J19" s="21">
        <v>106431</v>
      </c>
      <c r="K19" s="21">
        <v>110942</v>
      </c>
      <c r="L19" s="21">
        <v>100008</v>
      </c>
      <c r="M19" s="21">
        <v>113272</v>
      </c>
      <c r="N19" s="21">
        <v>113088</v>
      </c>
      <c r="O19" s="21">
        <v>114566</v>
      </c>
      <c r="P19" s="21">
        <v>124893</v>
      </c>
      <c r="Q19" s="21">
        <v>125317</v>
      </c>
      <c r="R19" s="21">
        <v>126815</v>
      </c>
      <c r="S19" s="21">
        <v>130918</v>
      </c>
      <c r="T19" s="21">
        <v>121164</v>
      </c>
      <c r="U19" s="21">
        <v>131045</v>
      </c>
      <c r="V19" s="21">
        <v>136209</v>
      </c>
      <c r="W19" s="21">
        <v>135339</v>
      </c>
      <c r="X19" s="21">
        <v>136360</v>
      </c>
      <c r="Y19" s="21">
        <v>141668</v>
      </c>
      <c r="Z19" s="21">
        <v>131472</v>
      </c>
      <c r="AA19" s="21">
        <v>129783</v>
      </c>
      <c r="AB19" s="21">
        <v>136126</v>
      </c>
      <c r="AC19" s="21">
        <v>129132</v>
      </c>
      <c r="AD19" s="21">
        <v>129891</v>
      </c>
      <c r="AE19" s="21">
        <v>139078</v>
      </c>
      <c r="AF19" s="21">
        <v>140754</v>
      </c>
      <c r="AG19" s="21">
        <v>153781</v>
      </c>
      <c r="AH19" s="21">
        <v>164140</v>
      </c>
      <c r="AI19" s="21">
        <v>156659</v>
      </c>
      <c r="AJ19" s="21">
        <v>154904</v>
      </c>
      <c r="AK19" s="21">
        <v>163092</v>
      </c>
      <c r="AL19" s="21">
        <v>159620</v>
      </c>
      <c r="AM19" s="21">
        <v>170432</v>
      </c>
      <c r="AN19" s="21">
        <v>176606</v>
      </c>
      <c r="AO19" s="21">
        <v>171470</v>
      </c>
      <c r="AP19" s="21">
        <v>196720</v>
      </c>
      <c r="AQ19" s="21">
        <v>195580</v>
      </c>
      <c r="AR19" s="21">
        <v>209783</v>
      </c>
      <c r="AS19" s="26">
        <v>228266</v>
      </c>
      <c r="AT19" s="26">
        <v>182223</v>
      </c>
    </row>
    <row r="20" spans="2:46" ht="15.75">
      <c r="B20" s="20" t="s">
        <v>24</v>
      </c>
      <c r="C20" s="21">
        <v>77574</v>
      </c>
      <c r="D20" s="21">
        <v>90979.1</v>
      </c>
      <c r="E20" s="22">
        <v>86970.063</v>
      </c>
      <c r="F20" s="23">
        <v>92433.84</v>
      </c>
      <c r="G20" s="23">
        <v>95120.375</v>
      </c>
      <c r="H20" s="39">
        <v>91496.375</v>
      </c>
      <c r="I20" s="21">
        <v>92588.375</v>
      </c>
      <c r="J20" s="21">
        <v>96268.375</v>
      </c>
      <c r="K20" s="21">
        <v>110684</v>
      </c>
      <c r="L20" s="21">
        <v>108635</v>
      </c>
      <c r="M20" s="21">
        <v>112721</v>
      </c>
      <c r="N20" s="21">
        <v>100573</v>
      </c>
      <c r="O20" s="21">
        <v>107640</v>
      </c>
      <c r="P20" s="21">
        <v>119546</v>
      </c>
      <c r="Q20" s="21">
        <v>114150</v>
      </c>
      <c r="R20" s="21">
        <v>111181</v>
      </c>
      <c r="S20" s="21">
        <v>111752</v>
      </c>
      <c r="T20" s="21">
        <v>106334</v>
      </c>
      <c r="U20" s="21">
        <v>109959</v>
      </c>
      <c r="V20" s="21">
        <v>114348</v>
      </c>
      <c r="W20" s="21">
        <v>129230</v>
      </c>
      <c r="X20" s="21">
        <v>121342</v>
      </c>
      <c r="Y20" s="21">
        <v>124439</v>
      </c>
      <c r="Z20" s="21">
        <v>126713</v>
      </c>
      <c r="AA20" s="21">
        <v>129279</v>
      </c>
      <c r="AB20" s="21">
        <v>139002</v>
      </c>
      <c r="AC20" s="21">
        <v>131026</v>
      </c>
      <c r="AD20" s="21">
        <v>131521</v>
      </c>
      <c r="AE20" s="21">
        <v>139608</v>
      </c>
      <c r="AF20" s="21">
        <v>147554</v>
      </c>
      <c r="AG20" s="21">
        <v>152466</v>
      </c>
      <c r="AH20" s="21">
        <v>160411</v>
      </c>
      <c r="AI20" s="21">
        <v>156414</v>
      </c>
      <c r="AJ20" s="21">
        <v>147531</v>
      </c>
      <c r="AK20" s="21">
        <v>144147</v>
      </c>
      <c r="AL20" s="21">
        <v>165237</v>
      </c>
      <c r="AM20" s="21">
        <v>174180</v>
      </c>
      <c r="AN20" s="21">
        <v>172939</v>
      </c>
      <c r="AO20" s="21">
        <v>155918</v>
      </c>
      <c r="AP20" s="21">
        <v>155713</v>
      </c>
      <c r="AQ20" s="21">
        <v>162641</v>
      </c>
      <c r="AR20" s="21">
        <v>157043</v>
      </c>
      <c r="AS20" s="26">
        <v>149369</v>
      </c>
      <c r="AT20" s="26">
        <v>150844</v>
      </c>
    </row>
    <row r="21" spans="2:46" ht="15.75">
      <c r="B21" s="20" t="s">
        <v>25</v>
      </c>
      <c r="C21" s="24">
        <v>2474647</v>
      </c>
      <c r="D21" s="24">
        <v>2725437</v>
      </c>
      <c r="E21" s="22">
        <v>2730330.9926589997</v>
      </c>
      <c r="F21" s="22">
        <v>2763127.636659</v>
      </c>
      <c r="G21" s="22">
        <v>2806312</v>
      </c>
      <c r="H21" s="40">
        <v>2825512</v>
      </c>
      <c r="I21" s="24">
        <v>2861380</v>
      </c>
      <c r="J21" s="24">
        <v>2965174</v>
      </c>
      <c r="K21" s="24">
        <v>2948137</v>
      </c>
      <c r="L21" s="24">
        <v>2935148</v>
      </c>
      <c r="M21" s="24">
        <v>2956460</v>
      </c>
      <c r="N21" s="24">
        <v>2987576</v>
      </c>
      <c r="O21" s="24">
        <v>3054844</v>
      </c>
      <c r="P21" s="24">
        <v>3201675</v>
      </c>
      <c r="Q21" s="24">
        <v>3164240</v>
      </c>
      <c r="R21" s="24">
        <v>3212861</v>
      </c>
      <c r="S21" s="24">
        <v>3231774</v>
      </c>
      <c r="T21" s="24">
        <v>3267159</v>
      </c>
      <c r="U21" s="24">
        <v>3327117</v>
      </c>
      <c r="V21" s="24">
        <v>3407794</v>
      </c>
      <c r="W21" s="24">
        <v>3356962</v>
      </c>
      <c r="X21" s="24">
        <v>3359959</v>
      </c>
      <c r="Y21" s="24">
        <v>3414310</v>
      </c>
      <c r="Z21" s="24">
        <v>3472607</v>
      </c>
      <c r="AA21" s="24">
        <v>3513115</v>
      </c>
      <c r="AB21" s="24">
        <v>3665543</v>
      </c>
      <c r="AC21" s="24">
        <v>3616130</v>
      </c>
      <c r="AD21" s="24">
        <v>3679121</v>
      </c>
      <c r="AE21" s="24">
        <v>3775390</v>
      </c>
      <c r="AF21" s="24">
        <v>3804550</v>
      </c>
      <c r="AG21" s="24">
        <v>3880933</v>
      </c>
      <c r="AH21" s="24">
        <v>4052986</v>
      </c>
      <c r="AI21" s="24">
        <v>3990529</v>
      </c>
      <c r="AJ21" s="24">
        <v>4061982</v>
      </c>
      <c r="AK21" s="24">
        <v>4115021</v>
      </c>
      <c r="AL21" s="24">
        <v>4127079</v>
      </c>
      <c r="AM21" s="24">
        <v>4220242</v>
      </c>
      <c r="AN21" s="24">
        <v>4387940</v>
      </c>
      <c r="AO21" s="24">
        <v>4304169</v>
      </c>
      <c r="AP21" s="24">
        <v>4357125</v>
      </c>
      <c r="AQ21" s="24">
        <v>4398125</v>
      </c>
      <c r="AR21" s="24">
        <v>4397120</v>
      </c>
      <c r="AS21" s="26">
        <v>4470905</v>
      </c>
      <c r="AT21" s="26">
        <v>4671231</v>
      </c>
    </row>
    <row r="22" spans="2:46" ht="15.75">
      <c r="B22" s="20" t="s">
        <v>26</v>
      </c>
      <c r="C22" s="24">
        <f aca="true" t="shared" si="0" ref="C22:AO22">C23+C24</f>
        <v>2174736</v>
      </c>
      <c r="D22" s="24">
        <f t="shared" si="0"/>
        <v>2385054</v>
      </c>
      <c r="E22" s="24">
        <f t="shared" si="0"/>
        <v>2389933.9926589997</v>
      </c>
      <c r="F22" s="24">
        <f t="shared" si="0"/>
        <v>2427336.636659</v>
      </c>
      <c r="G22" s="24">
        <f t="shared" si="0"/>
        <v>2472430</v>
      </c>
      <c r="H22" s="24">
        <f t="shared" si="0"/>
        <v>2473669</v>
      </c>
      <c r="I22" s="24">
        <f t="shared" si="0"/>
        <v>2463113</v>
      </c>
      <c r="J22" s="24">
        <f t="shared" si="0"/>
        <v>2512214</v>
      </c>
      <c r="K22" s="24">
        <f t="shared" si="0"/>
        <v>2360938</v>
      </c>
      <c r="L22" s="24">
        <f t="shared" si="0"/>
        <v>2329641</v>
      </c>
      <c r="M22" s="24">
        <f t="shared" si="0"/>
        <v>2310756</v>
      </c>
      <c r="N22" s="24">
        <f t="shared" si="0"/>
        <v>2338749</v>
      </c>
      <c r="O22" s="24">
        <f t="shared" si="0"/>
        <v>2387230</v>
      </c>
      <c r="P22" s="24">
        <f t="shared" si="0"/>
        <v>2474573</v>
      </c>
      <c r="Q22" s="24">
        <f t="shared" si="0"/>
        <v>2448736</v>
      </c>
      <c r="R22" s="24">
        <f t="shared" si="0"/>
        <v>2459225</v>
      </c>
      <c r="S22" s="24">
        <f t="shared" si="0"/>
        <v>2614619</v>
      </c>
      <c r="T22" s="24">
        <f t="shared" si="0"/>
        <v>2627928</v>
      </c>
      <c r="U22" s="24">
        <f t="shared" si="0"/>
        <v>2638120</v>
      </c>
      <c r="V22" s="24">
        <f t="shared" si="0"/>
        <v>2720685</v>
      </c>
      <c r="W22" s="24">
        <f t="shared" si="0"/>
        <v>2683542</v>
      </c>
      <c r="X22" s="24">
        <f t="shared" si="0"/>
        <v>2654779</v>
      </c>
      <c r="Y22" s="24">
        <f t="shared" si="0"/>
        <v>2699292</v>
      </c>
      <c r="Z22" s="24">
        <f t="shared" si="0"/>
        <v>2749458</v>
      </c>
      <c r="AA22" s="24">
        <f t="shared" si="0"/>
        <v>2771395</v>
      </c>
      <c r="AB22" s="24">
        <f t="shared" si="0"/>
        <v>2854792</v>
      </c>
      <c r="AC22" s="24">
        <f t="shared" si="0"/>
        <v>2835210</v>
      </c>
      <c r="AD22" s="24">
        <f t="shared" si="0"/>
        <v>2842756</v>
      </c>
      <c r="AE22" s="24">
        <f t="shared" si="0"/>
        <v>2896466</v>
      </c>
      <c r="AF22" s="24">
        <f t="shared" si="0"/>
        <v>2922157</v>
      </c>
      <c r="AG22" s="24">
        <f t="shared" si="0"/>
        <v>2981899</v>
      </c>
      <c r="AH22" s="24">
        <f t="shared" si="0"/>
        <v>3155635</v>
      </c>
      <c r="AI22" s="24">
        <f t="shared" si="0"/>
        <v>3098523</v>
      </c>
      <c r="AJ22" s="24">
        <f t="shared" si="0"/>
        <v>3141404</v>
      </c>
      <c r="AK22" s="24">
        <f t="shared" si="0"/>
        <v>3169022</v>
      </c>
      <c r="AL22" s="24">
        <f t="shared" si="0"/>
        <v>3194759</v>
      </c>
      <c r="AM22" s="24">
        <f t="shared" si="0"/>
        <v>3275890</v>
      </c>
      <c r="AN22" s="24">
        <f t="shared" si="0"/>
        <v>3403647</v>
      </c>
      <c r="AO22" s="24">
        <f t="shared" si="0"/>
        <v>3326310</v>
      </c>
      <c r="AP22" s="24">
        <v>3355131</v>
      </c>
      <c r="AQ22" s="24">
        <v>3365665</v>
      </c>
      <c r="AR22" s="24">
        <v>3363478</v>
      </c>
      <c r="AS22" s="26">
        <v>3414007</v>
      </c>
      <c r="AT22" s="26">
        <v>3553370</v>
      </c>
    </row>
    <row r="23" spans="2:46" ht="15.75">
      <c r="B23" s="27" t="s">
        <v>27</v>
      </c>
      <c r="C23" s="31">
        <v>577019</v>
      </c>
      <c r="D23" s="31">
        <v>656478</v>
      </c>
      <c r="E23" s="29">
        <v>695669</v>
      </c>
      <c r="F23" s="29">
        <v>668958</v>
      </c>
      <c r="G23" s="29">
        <v>665617</v>
      </c>
      <c r="H23" s="41">
        <v>672201</v>
      </c>
      <c r="I23" s="31">
        <v>678581</v>
      </c>
      <c r="J23" s="31">
        <v>666414</v>
      </c>
      <c r="K23" s="31">
        <v>675757</v>
      </c>
      <c r="L23" s="31">
        <v>661765</v>
      </c>
      <c r="M23" s="31">
        <v>674355</v>
      </c>
      <c r="N23" s="31">
        <v>731519</v>
      </c>
      <c r="O23" s="31">
        <v>737010</v>
      </c>
      <c r="P23" s="31">
        <v>732011</v>
      </c>
      <c r="Q23" s="31">
        <v>750748</v>
      </c>
      <c r="R23" s="31">
        <v>748975</v>
      </c>
      <c r="S23" s="31">
        <v>745485</v>
      </c>
      <c r="T23" s="31">
        <v>746851</v>
      </c>
      <c r="U23" s="31">
        <v>749307</v>
      </c>
      <c r="V23" s="31">
        <v>741349</v>
      </c>
      <c r="W23" s="31">
        <v>741114</v>
      </c>
      <c r="X23" s="31">
        <v>736805</v>
      </c>
      <c r="Y23" s="31">
        <v>770635</v>
      </c>
      <c r="Z23" s="31">
        <v>826098</v>
      </c>
      <c r="AA23" s="31">
        <v>811985</v>
      </c>
      <c r="AB23" s="31">
        <v>874597</v>
      </c>
      <c r="AC23" s="31">
        <v>829812</v>
      </c>
      <c r="AD23" s="31">
        <v>830282</v>
      </c>
      <c r="AE23" s="31">
        <v>834993</v>
      </c>
      <c r="AF23" s="31">
        <v>836236</v>
      </c>
      <c r="AG23" s="31">
        <v>850583</v>
      </c>
      <c r="AH23" s="31">
        <v>840418</v>
      </c>
      <c r="AI23" s="31">
        <v>836830</v>
      </c>
      <c r="AJ23" s="31">
        <v>839877</v>
      </c>
      <c r="AK23" s="31">
        <v>875348</v>
      </c>
      <c r="AL23" s="31">
        <v>908288</v>
      </c>
      <c r="AM23" s="31">
        <v>939300</v>
      </c>
      <c r="AN23" s="31">
        <v>1008186</v>
      </c>
      <c r="AO23" s="31">
        <v>979019</v>
      </c>
      <c r="AP23" s="31">
        <v>988874</v>
      </c>
      <c r="AQ23" s="31">
        <v>982106</v>
      </c>
      <c r="AR23" s="31">
        <v>986204</v>
      </c>
      <c r="AS23" s="32">
        <v>998151</v>
      </c>
      <c r="AT23" s="32">
        <v>982175</v>
      </c>
    </row>
    <row r="24" spans="2:46" ht="15.75">
      <c r="B24" s="27" t="s">
        <v>28</v>
      </c>
      <c r="C24" s="31">
        <v>1597717</v>
      </c>
      <c r="D24" s="31">
        <v>1728576</v>
      </c>
      <c r="E24" s="29">
        <v>1694264.992659</v>
      </c>
      <c r="F24" s="29">
        <v>1758378.636659</v>
      </c>
      <c r="G24" s="29">
        <v>1806813</v>
      </c>
      <c r="H24" s="41">
        <v>1801468</v>
      </c>
      <c r="I24" s="31">
        <v>1784532</v>
      </c>
      <c r="J24" s="31">
        <v>1845800</v>
      </c>
      <c r="K24" s="31">
        <v>1685181</v>
      </c>
      <c r="L24" s="31">
        <v>1667876</v>
      </c>
      <c r="M24" s="31">
        <v>1636401</v>
      </c>
      <c r="N24" s="31">
        <v>1607230</v>
      </c>
      <c r="O24" s="31">
        <v>1650220</v>
      </c>
      <c r="P24" s="31">
        <v>1742562</v>
      </c>
      <c r="Q24" s="31">
        <v>1697988</v>
      </c>
      <c r="R24" s="31">
        <v>1710250</v>
      </c>
      <c r="S24" s="31">
        <v>1869134</v>
      </c>
      <c r="T24" s="31">
        <v>1881077</v>
      </c>
      <c r="U24" s="31">
        <v>1888813</v>
      </c>
      <c r="V24" s="31">
        <v>1979336</v>
      </c>
      <c r="W24" s="31">
        <v>1942428</v>
      </c>
      <c r="X24" s="31">
        <v>1917974</v>
      </c>
      <c r="Y24" s="31">
        <v>1928657</v>
      </c>
      <c r="Z24" s="31">
        <v>1923360</v>
      </c>
      <c r="AA24" s="31">
        <v>1959410</v>
      </c>
      <c r="AB24" s="31">
        <v>1980195</v>
      </c>
      <c r="AC24" s="31">
        <v>2005398</v>
      </c>
      <c r="AD24" s="31">
        <v>2012474</v>
      </c>
      <c r="AE24" s="31">
        <v>2061473</v>
      </c>
      <c r="AF24" s="31">
        <v>2085921</v>
      </c>
      <c r="AG24" s="31">
        <v>2131316</v>
      </c>
      <c r="AH24" s="31">
        <v>2315217</v>
      </c>
      <c r="AI24" s="31">
        <v>2261693</v>
      </c>
      <c r="AJ24" s="31">
        <v>2301527</v>
      </c>
      <c r="AK24" s="31">
        <v>2293674</v>
      </c>
      <c r="AL24" s="31">
        <v>2286471</v>
      </c>
      <c r="AM24" s="31">
        <v>2336590</v>
      </c>
      <c r="AN24" s="31">
        <v>2395461</v>
      </c>
      <c r="AO24" s="31">
        <v>2347291</v>
      </c>
      <c r="AP24" s="31">
        <v>2366257</v>
      </c>
      <c r="AQ24" s="31">
        <v>2383559</v>
      </c>
      <c r="AR24" s="31">
        <v>2377274</v>
      </c>
      <c r="AS24" s="32">
        <f>4217+2411639</f>
        <v>2415856</v>
      </c>
      <c r="AT24" s="32">
        <f>4260+2566935</f>
        <v>2571195</v>
      </c>
    </row>
    <row r="25" spans="2:46" ht="15.75">
      <c r="B25" s="27" t="s">
        <v>29</v>
      </c>
      <c r="C25" s="31">
        <v>299911</v>
      </c>
      <c r="D25" s="31">
        <v>340383</v>
      </c>
      <c r="E25" s="29">
        <v>340397</v>
      </c>
      <c r="F25" s="29">
        <v>335791</v>
      </c>
      <c r="G25" s="29">
        <v>333882</v>
      </c>
      <c r="H25" s="41">
        <v>351843</v>
      </c>
      <c r="I25" s="31">
        <v>398267</v>
      </c>
      <c r="J25" s="31">
        <v>452960</v>
      </c>
      <c r="K25" s="31">
        <v>587199</v>
      </c>
      <c r="L25" s="31">
        <v>605507</v>
      </c>
      <c r="M25" s="31">
        <v>645704</v>
      </c>
      <c r="N25" s="31">
        <v>648827</v>
      </c>
      <c r="O25" s="31">
        <v>667614</v>
      </c>
      <c r="P25" s="31">
        <v>727102</v>
      </c>
      <c r="Q25" s="31">
        <v>715504</v>
      </c>
      <c r="R25" s="31">
        <v>753636</v>
      </c>
      <c r="S25" s="31">
        <v>617155</v>
      </c>
      <c r="T25" s="31">
        <v>639231</v>
      </c>
      <c r="U25" s="31">
        <v>688997</v>
      </c>
      <c r="V25" s="31">
        <v>687109</v>
      </c>
      <c r="W25" s="31">
        <v>673420</v>
      </c>
      <c r="X25" s="31">
        <v>705180</v>
      </c>
      <c r="Y25" s="31">
        <v>715018</v>
      </c>
      <c r="Z25" s="31">
        <v>723149</v>
      </c>
      <c r="AA25" s="31">
        <v>741720</v>
      </c>
      <c r="AB25" s="31">
        <v>810751</v>
      </c>
      <c r="AC25" s="31">
        <v>780920</v>
      </c>
      <c r="AD25" s="31">
        <v>836365</v>
      </c>
      <c r="AE25" s="31">
        <v>878924</v>
      </c>
      <c r="AF25" s="31">
        <v>882393</v>
      </c>
      <c r="AG25" s="31">
        <v>899034</v>
      </c>
      <c r="AH25" s="31">
        <v>897351</v>
      </c>
      <c r="AI25" s="31">
        <v>892006</v>
      </c>
      <c r="AJ25" s="31">
        <v>920578</v>
      </c>
      <c r="AK25" s="31">
        <v>945999</v>
      </c>
      <c r="AL25" s="31">
        <v>932320</v>
      </c>
      <c r="AM25" s="31">
        <v>944352</v>
      </c>
      <c r="AN25" s="31">
        <v>984293</v>
      </c>
      <c r="AO25" s="31">
        <v>977859</v>
      </c>
      <c r="AP25" s="31">
        <v>1001994</v>
      </c>
      <c r="AQ25" s="31">
        <v>1032460</v>
      </c>
      <c r="AR25" s="31">
        <v>1033642</v>
      </c>
      <c r="AS25" s="32">
        <v>1056898</v>
      </c>
      <c r="AT25" s="32">
        <v>1117861</v>
      </c>
    </row>
    <row r="26" spans="2:46" ht="15.75">
      <c r="B26" s="38" t="s">
        <v>30</v>
      </c>
      <c r="C26" s="21">
        <v>22108</v>
      </c>
      <c r="D26" s="21">
        <v>22862.1</v>
      </c>
      <c r="E26" s="22">
        <v>22878.977</v>
      </c>
      <c r="F26" s="23">
        <v>22991.976</v>
      </c>
      <c r="G26" s="23">
        <v>23108</v>
      </c>
      <c r="H26" s="29">
        <v>23213</v>
      </c>
      <c r="I26" s="24">
        <v>23387</v>
      </c>
      <c r="J26" s="24">
        <v>23714</v>
      </c>
      <c r="K26" s="24">
        <v>23714</v>
      </c>
      <c r="L26" s="24">
        <v>23775</v>
      </c>
      <c r="M26" s="24">
        <v>22839</v>
      </c>
      <c r="N26" s="24">
        <v>22872</v>
      </c>
      <c r="O26" s="24">
        <v>23008</v>
      </c>
      <c r="P26" s="24">
        <v>23028</v>
      </c>
      <c r="Q26" s="24">
        <v>23028</v>
      </c>
      <c r="R26" s="24">
        <v>23057</v>
      </c>
      <c r="S26" s="24">
        <v>23059</v>
      </c>
      <c r="T26" s="24">
        <v>23091</v>
      </c>
      <c r="U26" s="24">
        <v>23205</v>
      </c>
      <c r="V26" s="24">
        <v>23225</v>
      </c>
      <c r="W26" s="24">
        <v>23225</v>
      </c>
      <c r="X26" s="24">
        <v>23253</v>
      </c>
      <c r="Y26" s="24">
        <v>23253</v>
      </c>
      <c r="Z26" s="24">
        <v>23280</v>
      </c>
      <c r="AA26" s="24">
        <v>23400</v>
      </c>
      <c r="AB26" s="24">
        <v>23419</v>
      </c>
      <c r="AC26" s="24">
        <v>23419</v>
      </c>
      <c r="AD26" s="24">
        <v>23446</v>
      </c>
      <c r="AE26" s="24">
        <v>23446</v>
      </c>
      <c r="AF26" s="24">
        <v>23446</v>
      </c>
      <c r="AG26" s="24">
        <v>23453</v>
      </c>
      <c r="AH26" s="24">
        <v>23478</v>
      </c>
      <c r="AI26" s="24">
        <v>23478</v>
      </c>
      <c r="AJ26" s="24">
        <v>23478</v>
      </c>
      <c r="AK26" s="24">
        <v>23478</v>
      </c>
      <c r="AL26" s="24">
        <v>23478</v>
      </c>
      <c r="AM26" s="24">
        <v>23486</v>
      </c>
      <c r="AN26" s="24">
        <v>23504</v>
      </c>
      <c r="AO26" s="24">
        <v>23504</v>
      </c>
      <c r="AP26" s="24">
        <v>23504</v>
      </c>
      <c r="AQ26" s="24">
        <v>23504</v>
      </c>
      <c r="AR26" s="24">
        <v>23504</v>
      </c>
      <c r="AS26" s="26">
        <v>23597</v>
      </c>
      <c r="AT26" s="26">
        <v>23597</v>
      </c>
    </row>
    <row r="27" spans="2:46" ht="15.75">
      <c r="B27" s="20" t="s">
        <v>31</v>
      </c>
      <c r="C27" s="24">
        <v>628</v>
      </c>
      <c r="D27" s="24">
        <v>648.4</v>
      </c>
      <c r="E27" s="22">
        <v>518.351</v>
      </c>
      <c r="F27" s="22">
        <v>520.757</v>
      </c>
      <c r="G27" s="22">
        <v>530</v>
      </c>
      <c r="H27" s="22">
        <v>530</v>
      </c>
      <c r="I27" s="24">
        <v>532</v>
      </c>
      <c r="J27" s="24">
        <v>539</v>
      </c>
      <c r="K27" s="24">
        <v>539</v>
      </c>
      <c r="L27" s="24">
        <v>542</v>
      </c>
      <c r="M27" s="24">
        <v>515</v>
      </c>
      <c r="N27" s="24">
        <v>515</v>
      </c>
      <c r="O27" s="24">
        <v>515</v>
      </c>
      <c r="P27" s="24">
        <v>525</v>
      </c>
      <c r="Q27" s="24">
        <v>525</v>
      </c>
      <c r="R27" s="24">
        <v>527</v>
      </c>
      <c r="S27" s="24">
        <v>536</v>
      </c>
      <c r="T27" s="24">
        <v>536</v>
      </c>
      <c r="U27" s="24">
        <v>539</v>
      </c>
      <c r="V27" s="24">
        <v>546</v>
      </c>
      <c r="W27" s="24">
        <v>546</v>
      </c>
      <c r="X27" s="24">
        <v>548</v>
      </c>
      <c r="Y27" s="24">
        <v>557</v>
      </c>
      <c r="Z27" s="24">
        <v>557</v>
      </c>
      <c r="AA27" s="24">
        <v>504</v>
      </c>
      <c r="AB27" s="24">
        <v>512</v>
      </c>
      <c r="AC27" s="24">
        <v>512</v>
      </c>
      <c r="AD27" s="24">
        <v>514</v>
      </c>
      <c r="AE27" s="24">
        <v>509</v>
      </c>
      <c r="AF27" s="24">
        <v>511</v>
      </c>
      <c r="AG27" s="24">
        <v>511</v>
      </c>
      <c r="AH27" s="24">
        <v>519</v>
      </c>
      <c r="AI27" s="24">
        <v>519</v>
      </c>
      <c r="AJ27" s="24">
        <v>521</v>
      </c>
      <c r="AK27" s="24">
        <v>521</v>
      </c>
      <c r="AL27" s="24">
        <v>521</v>
      </c>
      <c r="AM27" s="24">
        <v>523</v>
      </c>
      <c r="AN27" s="24">
        <v>531</v>
      </c>
      <c r="AO27" s="24">
        <v>531</v>
      </c>
      <c r="AP27" s="24">
        <v>533</v>
      </c>
      <c r="AQ27" s="24">
        <v>533</v>
      </c>
      <c r="AR27" s="24">
        <v>533</v>
      </c>
      <c r="AS27" s="26">
        <v>535</v>
      </c>
      <c r="AT27" s="26">
        <v>543</v>
      </c>
    </row>
    <row r="28" spans="2:46" ht="15.75">
      <c r="B28" s="42" t="s">
        <v>32</v>
      </c>
      <c r="C28" s="22">
        <v>61</v>
      </c>
      <c r="D28" s="22">
        <v>436</v>
      </c>
      <c r="E28" s="43">
        <v>357</v>
      </c>
      <c r="F28" s="43">
        <v>122</v>
      </c>
      <c r="G28" s="43">
        <v>122</v>
      </c>
      <c r="H28" s="43">
        <v>113</v>
      </c>
      <c r="I28" s="43">
        <v>112</v>
      </c>
      <c r="J28" s="43">
        <v>110</v>
      </c>
      <c r="K28" s="43">
        <v>104</v>
      </c>
      <c r="L28" s="22">
        <v>103</v>
      </c>
      <c r="M28" s="22">
        <v>101</v>
      </c>
      <c r="N28" s="22">
        <v>99</v>
      </c>
      <c r="O28" s="22">
        <v>98</v>
      </c>
      <c r="P28" s="22">
        <v>97</v>
      </c>
      <c r="Q28" s="22">
        <v>96</v>
      </c>
      <c r="R28" s="22">
        <v>90</v>
      </c>
      <c r="S28" s="22">
        <v>148</v>
      </c>
      <c r="T28" s="22">
        <v>146</v>
      </c>
      <c r="U28" s="22">
        <v>85</v>
      </c>
      <c r="V28" s="22">
        <v>84</v>
      </c>
      <c r="W28" s="22">
        <v>82</v>
      </c>
      <c r="X28" s="22">
        <v>76</v>
      </c>
      <c r="Y28" s="22">
        <v>76</v>
      </c>
      <c r="Z28" s="22">
        <v>72</v>
      </c>
      <c r="AA28" s="22">
        <v>72</v>
      </c>
      <c r="AB28" s="22">
        <v>65</v>
      </c>
      <c r="AC28" s="22">
        <v>119</v>
      </c>
      <c r="AD28" s="22">
        <v>64</v>
      </c>
      <c r="AE28" s="22">
        <v>60</v>
      </c>
      <c r="AF28" s="22">
        <v>60</v>
      </c>
      <c r="AG28" s="22">
        <v>58</v>
      </c>
      <c r="AH28" s="22">
        <v>56</v>
      </c>
      <c r="AI28" s="22">
        <v>50</v>
      </c>
      <c r="AJ28" s="22">
        <v>50</v>
      </c>
      <c r="AK28" s="22">
        <v>50</v>
      </c>
      <c r="AL28" s="22">
        <v>49</v>
      </c>
      <c r="AM28" s="22">
        <v>48</v>
      </c>
      <c r="AN28" s="22">
        <v>39</v>
      </c>
      <c r="AO28" s="22">
        <v>39</v>
      </c>
      <c r="AP28" s="22">
        <v>39</v>
      </c>
      <c r="AQ28" s="22">
        <v>35</v>
      </c>
      <c r="AR28" s="22">
        <v>3172</v>
      </c>
      <c r="AS28" s="26">
        <v>3364</v>
      </c>
      <c r="AT28" s="26">
        <v>3430</v>
      </c>
    </row>
    <row r="29" spans="2:46" ht="18.75">
      <c r="B29" s="20" t="s">
        <v>86</v>
      </c>
      <c r="C29" s="24">
        <v>143030</v>
      </c>
      <c r="D29" s="24">
        <v>199362</v>
      </c>
      <c r="E29" s="22">
        <v>203229.35600000003</v>
      </c>
      <c r="F29" s="23">
        <v>214758.26300000004</v>
      </c>
      <c r="G29" s="23">
        <v>215497</v>
      </c>
      <c r="H29" s="23">
        <v>223891</v>
      </c>
      <c r="I29" s="24">
        <v>214225</v>
      </c>
      <c r="J29" s="24">
        <v>215208</v>
      </c>
      <c r="K29" s="24">
        <v>243909</v>
      </c>
      <c r="L29" s="24">
        <v>284609</v>
      </c>
      <c r="M29" s="24">
        <v>257920</v>
      </c>
      <c r="N29" s="24">
        <v>281510</v>
      </c>
      <c r="O29" s="24">
        <v>290547</v>
      </c>
      <c r="P29" s="24">
        <v>283549</v>
      </c>
      <c r="Q29" s="24">
        <v>311083</v>
      </c>
      <c r="R29" s="24">
        <v>335803</v>
      </c>
      <c r="S29" s="24">
        <v>304137</v>
      </c>
      <c r="T29" s="24">
        <v>306610</v>
      </c>
      <c r="U29" s="24">
        <v>332090</v>
      </c>
      <c r="V29" s="24">
        <v>365737</v>
      </c>
      <c r="W29" s="24">
        <v>418833</v>
      </c>
      <c r="X29" s="24">
        <v>427670</v>
      </c>
      <c r="Y29" s="24">
        <v>397638</v>
      </c>
      <c r="Z29" s="24">
        <v>408661</v>
      </c>
      <c r="AA29" s="24">
        <v>421744</v>
      </c>
      <c r="AB29" s="24">
        <v>385672</v>
      </c>
      <c r="AC29" s="24">
        <v>416049</v>
      </c>
      <c r="AD29" s="24">
        <v>422245</v>
      </c>
      <c r="AE29" s="24">
        <v>431219</v>
      </c>
      <c r="AF29" s="24">
        <v>462183</v>
      </c>
      <c r="AG29" s="24">
        <v>481275</v>
      </c>
      <c r="AH29" s="24">
        <v>504049</v>
      </c>
      <c r="AI29" s="24">
        <v>538353</v>
      </c>
      <c r="AJ29" s="24">
        <v>516710</v>
      </c>
      <c r="AK29" s="24">
        <v>477566</v>
      </c>
      <c r="AL29" s="24">
        <v>531499</v>
      </c>
      <c r="AM29" s="24">
        <v>560446</v>
      </c>
      <c r="AN29" s="24">
        <v>552533</v>
      </c>
      <c r="AO29" s="24">
        <v>614664</v>
      </c>
      <c r="AP29" s="24">
        <v>641839</v>
      </c>
      <c r="AQ29" s="24">
        <v>644102</v>
      </c>
      <c r="AR29" s="24">
        <v>688230</v>
      </c>
      <c r="AS29" s="26">
        <v>630879</v>
      </c>
      <c r="AT29" s="26">
        <v>631755</v>
      </c>
    </row>
    <row r="30" spans="2:46" ht="15.75">
      <c r="B30" s="44" t="s">
        <v>33</v>
      </c>
      <c r="C30" s="28">
        <v>559008</v>
      </c>
      <c r="D30" s="28">
        <v>675946</v>
      </c>
      <c r="E30" s="29">
        <v>679143</v>
      </c>
      <c r="F30" s="30">
        <v>666424</v>
      </c>
      <c r="G30" s="30">
        <v>674053</v>
      </c>
      <c r="H30" s="30">
        <v>684042</v>
      </c>
      <c r="I30" s="31">
        <v>691741</v>
      </c>
      <c r="J30" s="31">
        <v>684454</v>
      </c>
      <c r="K30" s="31">
        <v>682124</v>
      </c>
      <c r="L30" s="31">
        <v>702293</v>
      </c>
      <c r="M30" s="31">
        <v>727489</v>
      </c>
      <c r="N30" s="31">
        <v>756005</v>
      </c>
      <c r="O30" s="31">
        <v>754253</v>
      </c>
      <c r="P30" s="31">
        <v>778772</v>
      </c>
      <c r="Q30" s="31">
        <v>768277</v>
      </c>
      <c r="R30" s="31">
        <v>828409</v>
      </c>
      <c r="S30" s="31">
        <v>796268</v>
      </c>
      <c r="T30" s="31">
        <v>813756</v>
      </c>
      <c r="U30" s="31">
        <v>852720</v>
      </c>
      <c r="V30" s="31">
        <v>887273</v>
      </c>
      <c r="W30" s="31">
        <v>980728</v>
      </c>
      <c r="X30" s="31">
        <v>971767</v>
      </c>
      <c r="Y30" s="31">
        <v>996062</v>
      </c>
      <c r="Z30" s="31">
        <v>1031298</v>
      </c>
      <c r="AA30" s="31">
        <v>1011486</v>
      </c>
      <c r="AB30" s="31">
        <v>1020479</v>
      </c>
      <c r="AC30" s="31">
        <v>1057892</v>
      </c>
      <c r="AD30" s="31">
        <v>1062845</v>
      </c>
      <c r="AE30" s="31">
        <v>1068511</v>
      </c>
      <c r="AF30" s="31">
        <v>1112895</v>
      </c>
      <c r="AG30" s="31">
        <v>1160470</v>
      </c>
      <c r="AH30" s="31">
        <v>1219889</v>
      </c>
      <c r="AI30" s="31">
        <v>1194910</v>
      </c>
      <c r="AJ30" s="31">
        <v>1104922</v>
      </c>
      <c r="AK30" s="31">
        <v>1095736</v>
      </c>
      <c r="AL30" s="31">
        <v>1141689</v>
      </c>
      <c r="AM30" s="31">
        <v>1163549</v>
      </c>
      <c r="AN30" s="31">
        <v>1226455</v>
      </c>
      <c r="AO30" s="31">
        <v>1217264</v>
      </c>
      <c r="AP30" s="31">
        <v>1283148</v>
      </c>
      <c r="AQ30" s="31">
        <v>1307346</v>
      </c>
      <c r="AR30" s="31">
        <v>1304765</v>
      </c>
      <c r="AS30" s="32">
        <v>1328345</v>
      </c>
      <c r="AT30" s="32">
        <v>1441892</v>
      </c>
    </row>
    <row r="31" spans="2:46" ht="15.75">
      <c r="B31" s="44" t="s">
        <v>34</v>
      </c>
      <c r="C31" s="28">
        <v>415978</v>
      </c>
      <c r="D31" s="28">
        <v>476584</v>
      </c>
      <c r="E31" s="30">
        <v>475914</v>
      </c>
      <c r="F31" s="30">
        <v>451666</v>
      </c>
      <c r="G31" s="30">
        <v>458556</v>
      </c>
      <c r="H31" s="30">
        <v>460151</v>
      </c>
      <c r="I31" s="31">
        <v>477516</v>
      </c>
      <c r="J31" s="31">
        <v>469246</v>
      </c>
      <c r="K31" s="31">
        <v>438215</v>
      </c>
      <c r="L31" s="31">
        <v>417684</v>
      </c>
      <c r="M31" s="31">
        <v>469569</v>
      </c>
      <c r="N31" s="31">
        <v>474495</v>
      </c>
      <c r="O31" s="31">
        <v>463706</v>
      </c>
      <c r="P31" s="31">
        <v>495223</v>
      </c>
      <c r="Q31" s="31">
        <v>457194</v>
      </c>
      <c r="R31" s="31">
        <v>492606</v>
      </c>
      <c r="S31" s="31">
        <v>492131</v>
      </c>
      <c r="T31" s="31">
        <v>507146</v>
      </c>
      <c r="U31" s="31">
        <v>520630</v>
      </c>
      <c r="V31" s="31">
        <v>521536</v>
      </c>
      <c r="W31" s="31">
        <v>561895</v>
      </c>
      <c r="X31" s="31">
        <v>544097</v>
      </c>
      <c r="Y31" s="31">
        <v>598424</v>
      </c>
      <c r="Z31" s="31">
        <v>622637</v>
      </c>
      <c r="AA31" s="31">
        <v>589742</v>
      </c>
      <c r="AB31" s="31">
        <v>634807</v>
      </c>
      <c r="AC31" s="31">
        <v>641843</v>
      </c>
      <c r="AD31" s="31">
        <v>640600</v>
      </c>
      <c r="AE31" s="31">
        <v>637292</v>
      </c>
      <c r="AF31" s="31">
        <v>650712</v>
      </c>
      <c r="AG31" s="31">
        <v>679195</v>
      </c>
      <c r="AH31" s="31">
        <v>715840</v>
      </c>
      <c r="AI31" s="31">
        <v>656557</v>
      </c>
      <c r="AJ31" s="31">
        <v>588212</v>
      </c>
      <c r="AK31" s="31">
        <v>618170</v>
      </c>
      <c r="AL31" s="31">
        <v>610190</v>
      </c>
      <c r="AM31" s="31">
        <v>603103</v>
      </c>
      <c r="AN31" s="31">
        <v>673922</v>
      </c>
      <c r="AO31" s="31">
        <v>602600</v>
      </c>
      <c r="AP31" s="31">
        <v>641309</v>
      </c>
      <c r="AQ31" s="31">
        <v>663244</v>
      </c>
      <c r="AR31" s="31">
        <v>616535</v>
      </c>
      <c r="AS31" s="32">
        <v>697466</v>
      </c>
      <c r="AT31" s="32">
        <v>810137</v>
      </c>
    </row>
    <row r="32" spans="2:46" ht="15.75">
      <c r="B32" s="45"/>
      <c r="C32" s="46"/>
      <c r="D32" s="46"/>
      <c r="E32" s="47"/>
      <c r="F32" s="47"/>
      <c r="G32" s="47"/>
      <c r="H32" s="47"/>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8"/>
      <c r="AT32" s="48"/>
    </row>
    <row r="33" spans="2:46" ht="15.75">
      <c r="B33" s="20" t="s">
        <v>35</v>
      </c>
      <c r="C33" s="28"/>
      <c r="D33" s="28"/>
      <c r="E33" s="23"/>
      <c r="F33" s="23"/>
      <c r="G33" s="23"/>
      <c r="H33" s="29"/>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N33" s="31"/>
      <c r="AO33" s="31"/>
      <c r="AP33" s="3"/>
      <c r="AQ33" s="3"/>
      <c r="AS33" s="32"/>
      <c r="AT33" s="32"/>
    </row>
    <row r="34" spans="2:46" ht="15.75">
      <c r="B34" s="49" t="s">
        <v>36</v>
      </c>
      <c r="C34" s="28">
        <v>1096181</v>
      </c>
      <c r="D34" s="28">
        <v>1269601</v>
      </c>
      <c r="E34" s="30">
        <v>1113395</v>
      </c>
      <c r="F34" s="30">
        <v>1089400</v>
      </c>
      <c r="G34" s="30">
        <v>1529115</v>
      </c>
      <c r="H34" s="30">
        <v>1315110</v>
      </c>
      <c r="I34" s="31">
        <v>1300927</v>
      </c>
      <c r="J34" s="31">
        <v>1416613</v>
      </c>
      <c r="K34" s="31">
        <v>1297148</v>
      </c>
      <c r="L34" s="31">
        <v>1339545</v>
      </c>
      <c r="M34" s="31">
        <v>1447490</v>
      </c>
      <c r="N34" s="31">
        <v>1423672</v>
      </c>
      <c r="O34" s="31">
        <v>1305610</v>
      </c>
      <c r="P34" s="31">
        <v>1656863</v>
      </c>
      <c r="Q34" s="31">
        <v>1382019</v>
      </c>
      <c r="R34" s="31">
        <v>1457709</v>
      </c>
      <c r="S34" s="31">
        <v>1759989</v>
      </c>
      <c r="T34" s="31">
        <v>1576229</v>
      </c>
      <c r="U34" s="31">
        <v>1802113</v>
      </c>
      <c r="V34" s="31">
        <v>1854688</v>
      </c>
      <c r="W34" s="31">
        <v>1669349</v>
      </c>
      <c r="X34" s="31">
        <v>1669349</v>
      </c>
      <c r="Y34" s="31">
        <v>1669349</v>
      </c>
      <c r="Z34" s="31">
        <v>1512439</v>
      </c>
      <c r="AA34" s="31">
        <v>1711131</v>
      </c>
      <c r="AB34" s="31">
        <v>1888611</v>
      </c>
      <c r="AC34" s="31">
        <v>1558812</v>
      </c>
      <c r="AD34" s="31">
        <v>1699689</v>
      </c>
      <c r="AE34" s="31">
        <v>1906608</v>
      </c>
      <c r="AF34" s="31">
        <v>1786231</v>
      </c>
      <c r="AG34" s="31">
        <v>1964168</v>
      </c>
      <c r="AH34" s="31">
        <v>2286183</v>
      </c>
      <c r="AI34" s="31">
        <v>2026532</v>
      </c>
      <c r="AJ34" s="31">
        <v>1729731</v>
      </c>
      <c r="AK34" s="31">
        <v>1581359</v>
      </c>
      <c r="AL34" s="31">
        <v>1503547</v>
      </c>
      <c r="AM34" s="31">
        <v>1622994</v>
      </c>
      <c r="AN34" s="31">
        <v>1598221</v>
      </c>
      <c r="AO34" s="31">
        <v>1659650</v>
      </c>
      <c r="AP34" s="31">
        <v>1487362</v>
      </c>
      <c r="AQ34" s="31">
        <v>1828075</v>
      </c>
      <c r="AR34" s="50">
        <v>1816075</v>
      </c>
      <c r="AS34" s="32">
        <v>2043153</v>
      </c>
      <c r="AT34" s="51">
        <v>2064025</v>
      </c>
    </row>
    <row r="35" spans="2:46" ht="15.75">
      <c r="B35" s="49" t="s">
        <v>37</v>
      </c>
      <c r="C35" s="31">
        <v>54790</v>
      </c>
      <c r="D35" s="31">
        <v>53901</v>
      </c>
      <c r="E35" s="30">
        <v>53030</v>
      </c>
      <c r="F35" s="30">
        <v>52790</v>
      </c>
      <c r="G35" s="30">
        <v>511517</v>
      </c>
      <c r="H35" s="30">
        <v>49827.758</v>
      </c>
      <c r="I35" s="31">
        <v>50933.371</v>
      </c>
      <c r="J35" s="31">
        <v>50661</v>
      </c>
      <c r="K35" s="31">
        <v>47576</v>
      </c>
      <c r="L35" s="31">
        <v>45687</v>
      </c>
      <c r="M35" s="31">
        <v>43795</v>
      </c>
      <c r="N35" s="31">
        <v>41980</v>
      </c>
      <c r="O35" s="31">
        <v>40229</v>
      </c>
      <c r="P35" s="31">
        <v>39257</v>
      </c>
      <c r="Q35" s="31">
        <v>39270</v>
      </c>
      <c r="R35" s="31">
        <v>38099</v>
      </c>
      <c r="S35" s="31">
        <v>37793</v>
      </c>
      <c r="T35" s="31">
        <v>55254</v>
      </c>
      <c r="U35" s="31">
        <v>56074</v>
      </c>
      <c r="V35" s="31">
        <v>54779</v>
      </c>
      <c r="W35" s="31">
        <v>61115</v>
      </c>
      <c r="X35" s="31">
        <v>58608</v>
      </c>
      <c r="Y35" s="31">
        <v>56020</v>
      </c>
      <c r="Z35" s="31">
        <v>54456</v>
      </c>
      <c r="AA35" s="31">
        <v>51723</v>
      </c>
      <c r="AB35" s="31">
        <v>52977</v>
      </c>
      <c r="AC35" s="31">
        <v>53113</v>
      </c>
      <c r="AD35" s="31">
        <v>57637</v>
      </c>
      <c r="AE35" s="31">
        <v>61127</v>
      </c>
      <c r="AF35" s="31">
        <v>61586</v>
      </c>
      <c r="AG35" s="31">
        <v>66880</v>
      </c>
      <c r="AH35" s="31">
        <v>67054</v>
      </c>
      <c r="AI35" s="31">
        <v>64711</v>
      </c>
      <c r="AJ35" s="31">
        <v>64712</v>
      </c>
      <c r="AK35" s="31">
        <v>64816</v>
      </c>
      <c r="AL35" s="31">
        <v>64320</v>
      </c>
      <c r="AM35" s="31">
        <v>61605</v>
      </c>
      <c r="AN35" s="31">
        <v>61518</v>
      </c>
      <c r="AO35" s="31">
        <v>63002</v>
      </c>
      <c r="AP35" s="31">
        <v>65178</v>
      </c>
      <c r="AQ35" s="31">
        <v>66509</v>
      </c>
      <c r="AR35" s="32">
        <v>69888</v>
      </c>
      <c r="AS35" s="32">
        <v>70721</v>
      </c>
      <c r="AT35" s="51">
        <v>71068</v>
      </c>
    </row>
    <row r="36" spans="2:44" ht="16.5">
      <c r="B36" s="52"/>
      <c r="C36" s="30"/>
      <c r="D36" s="30"/>
      <c r="E36" s="30"/>
      <c r="F36" s="30"/>
      <c r="G36" s="30"/>
      <c r="H36" s="53"/>
      <c r="I36" s="53"/>
      <c r="J36" s="54"/>
      <c r="K36" s="54"/>
      <c r="L36" s="54"/>
      <c r="M36" s="54"/>
      <c r="N36" s="54"/>
      <c r="O36" s="54"/>
      <c r="P36" s="55"/>
      <c r="Q36" s="55"/>
      <c r="R36" s="55"/>
      <c r="S36" s="55"/>
      <c r="T36" s="55"/>
      <c r="U36" s="55"/>
      <c r="V36" s="55"/>
      <c r="W36" s="55"/>
      <c r="X36" s="55"/>
      <c r="Y36" s="55"/>
      <c r="Z36" s="55"/>
      <c r="AA36" s="54"/>
      <c r="AB36" s="24"/>
      <c r="AC36" s="24"/>
      <c r="AD36" s="24"/>
      <c r="AE36" s="24"/>
      <c r="AF36" s="24"/>
      <c r="AG36" s="24"/>
      <c r="AH36" s="24"/>
      <c r="AI36" s="24"/>
      <c r="AJ36" s="24"/>
      <c r="AK36" s="24"/>
      <c r="AL36" s="24"/>
      <c r="AM36" s="24"/>
      <c r="AN36" s="24"/>
      <c r="AO36" s="24"/>
      <c r="AP36" s="24"/>
      <c r="AQ36" s="24"/>
      <c r="AR36" s="24"/>
    </row>
    <row r="37" spans="2:46" ht="15.75">
      <c r="B37" s="56"/>
      <c r="C37" s="4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8"/>
      <c r="AD37" s="58"/>
      <c r="AE37" s="58"/>
      <c r="AF37" s="58"/>
      <c r="AG37" s="58"/>
      <c r="AH37" s="58"/>
      <c r="AI37" s="58"/>
      <c r="AJ37" s="58"/>
      <c r="AK37" s="58"/>
      <c r="AL37" s="58"/>
      <c r="AM37" s="58"/>
      <c r="AN37" s="58"/>
      <c r="AO37" s="58"/>
      <c r="AP37" s="58"/>
      <c r="AQ37" s="58"/>
      <c r="AR37" s="59"/>
      <c r="AS37" s="60"/>
      <c r="AT37" s="60"/>
    </row>
    <row r="38" spans="2:28" ht="15.75" customHeight="1">
      <c r="B38" s="159" t="s">
        <v>38</v>
      </c>
      <c r="C38" s="159"/>
      <c r="D38" s="159"/>
      <c r="E38" s="159"/>
      <c r="F38" s="159"/>
      <c r="G38" s="159"/>
      <c r="H38" s="159"/>
      <c r="I38" s="159"/>
      <c r="J38" s="159"/>
      <c r="K38" s="159"/>
      <c r="L38" s="159"/>
      <c r="M38" s="2"/>
      <c r="N38" s="2"/>
      <c r="O38" s="2"/>
      <c r="P38" s="2"/>
      <c r="Q38" s="2"/>
      <c r="R38" s="2"/>
      <c r="S38" s="2"/>
      <c r="T38" s="2"/>
      <c r="U38" s="2"/>
      <c r="V38" s="2"/>
      <c r="W38" s="2"/>
      <c r="X38" s="2"/>
      <c r="Y38" s="2"/>
      <c r="Z38" s="2"/>
      <c r="AA38" s="2"/>
      <c r="AB38" s="2"/>
    </row>
    <row r="39" spans="2:28" ht="15.75" customHeight="1">
      <c r="B39" s="154" t="s">
        <v>39</v>
      </c>
      <c r="C39" s="154"/>
      <c r="D39" s="154"/>
      <c r="E39" s="154"/>
      <c r="F39" s="154"/>
      <c r="G39" s="154"/>
      <c r="H39" s="2"/>
      <c r="I39" s="2"/>
      <c r="J39" s="2"/>
      <c r="K39" s="2"/>
      <c r="L39" s="2"/>
      <c r="M39" s="2"/>
      <c r="N39" s="2"/>
      <c r="O39" s="2"/>
      <c r="P39" s="2"/>
      <c r="Q39" s="2"/>
      <c r="R39" s="2"/>
      <c r="S39" s="2"/>
      <c r="T39" s="2"/>
      <c r="U39" s="2"/>
      <c r="V39" s="2"/>
      <c r="W39" s="2"/>
      <c r="X39" s="2"/>
      <c r="Y39" s="2"/>
      <c r="Z39" s="2"/>
      <c r="AA39" s="2"/>
      <c r="AB39" s="2"/>
    </row>
    <row r="40" spans="2:28" ht="15.75" customHeight="1">
      <c r="B40" s="154" t="s">
        <v>40</v>
      </c>
      <c r="C40" s="154"/>
      <c r="D40" s="154"/>
      <c r="E40" s="154"/>
      <c r="F40" s="154"/>
      <c r="G40" s="154"/>
      <c r="H40" s="2"/>
      <c r="I40" s="2"/>
      <c r="J40" s="2"/>
      <c r="K40" s="2"/>
      <c r="L40" s="2"/>
      <c r="M40" s="2"/>
      <c r="N40" s="2"/>
      <c r="O40" s="2"/>
      <c r="P40" s="2"/>
      <c r="Q40" s="2"/>
      <c r="R40" s="2"/>
      <c r="S40" s="2"/>
      <c r="T40" s="2"/>
      <c r="U40" s="2"/>
      <c r="V40" s="2"/>
      <c r="W40" s="2"/>
      <c r="X40" s="2"/>
      <c r="Y40" s="2"/>
      <c r="Z40" s="2"/>
      <c r="AA40" s="2"/>
      <c r="AB40" s="2"/>
    </row>
    <row r="41" spans="2:28" ht="15.75" customHeight="1">
      <c r="B41" s="155" t="s">
        <v>41</v>
      </c>
      <c r="C41" s="155"/>
      <c r="D41" s="155"/>
      <c r="E41" s="155"/>
      <c r="F41" s="155"/>
      <c r="G41" s="155"/>
      <c r="H41" s="2"/>
      <c r="I41" s="2"/>
      <c r="J41" s="2"/>
      <c r="K41" s="2"/>
      <c r="L41" s="2"/>
      <c r="M41" s="2"/>
      <c r="N41" s="2"/>
      <c r="O41" s="2"/>
      <c r="P41" s="2"/>
      <c r="Q41" s="2"/>
      <c r="R41" s="2"/>
      <c r="S41" s="2"/>
      <c r="T41" s="2"/>
      <c r="U41" s="2"/>
      <c r="V41" s="2"/>
      <c r="W41" s="2"/>
      <c r="X41" s="2"/>
      <c r="Y41" s="2"/>
      <c r="Z41" s="2"/>
      <c r="AA41" s="2"/>
      <c r="AB41" s="2"/>
    </row>
    <row r="42" spans="2:28" ht="15.75" customHeight="1">
      <c r="B42" s="155" t="s">
        <v>42</v>
      </c>
      <c r="C42" s="155"/>
      <c r="D42" s="155"/>
      <c r="E42" s="155"/>
      <c r="F42" s="155"/>
      <c r="G42" s="155"/>
      <c r="H42" s="2"/>
      <c r="I42" s="2"/>
      <c r="J42" s="2"/>
      <c r="K42" s="2"/>
      <c r="L42" s="2"/>
      <c r="M42" s="2"/>
      <c r="N42" s="2"/>
      <c r="O42" s="2"/>
      <c r="P42" s="2"/>
      <c r="Q42" s="2"/>
      <c r="R42" s="2"/>
      <c r="S42" s="2"/>
      <c r="T42" s="2"/>
      <c r="U42" s="2"/>
      <c r="V42" s="2"/>
      <c r="W42" s="2"/>
      <c r="X42" s="2"/>
      <c r="Y42" s="2"/>
      <c r="Z42" s="2"/>
      <c r="AA42" s="2"/>
      <c r="AB42" s="2"/>
    </row>
    <row r="43" spans="2:28" ht="15.75" customHeight="1">
      <c r="B43" s="148" t="s">
        <v>43</v>
      </c>
      <c r="C43" s="148"/>
      <c r="D43" s="148"/>
      <c r="E43" s="148"/>
      <c r="F43" s="148"/>
      <c r="G43" s="148"/>
      <c r="H43" s="2"/>
      <c r="I43" s="2"/>
      <c r="J43" s="2"/>
      <c r="K43" s="2"/>
      <c r="L43" s="2"/>
      <c r="M43" s="2"/>
      <c r="N43" s="2"/>
      <c r="O43" s="2"/>
      <c r="P43" s="2"/>
      <c r="Q43" s="2"/>
      <c r="R43" s="2"/>
      <c r="S43" s="2"/>
      <c r="T43" s="2"/>
      <c r="U43" s="2"/>
      <c r="V43" s="2"/>
      <c r="W43" s="2"/>
      <c r="X43" s="2"/>
      <c r="Y43" s="2"/>
      <c r="Z43" s="2"/>
      <c r="AA43" s="2"/>
      <c r="AB43" s="2"/>
    </row>
  </sheetData>
  <sheetProtection/>
  <mergeCells count="11">
    <mergeCell ref="AC4:AN4"/>
    <mergeCell ref="B38:L38"/>
    <mergeCell ref="AO4:AT4"/>
    <mergeCell ref="B43:G43"/>
    <mergeCell ref="C4:D4"/>
    <mergeCell ref="E4:P4"/>
    <mergeCell ref="Q4:AB4"/>
    <mergeCell ref="B39:G39"/>
    <mergeCell ref="B40:G40"/>
    <mergeCell ref="B41:G41"/>
    <mergeCell ref="B42:G4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1:DD84"/>
  <sheetViews>
    <sheetView zoomScalePageLayoutView="0" workbookViewId="0" topLeftCell="B1">
      <pane xSplit="1" ySplit="6" topLeftCell="CX7" activePane="bottomRight" state="frozen"/>
      <selection pane="topLeft" activeCell="B1" sqref="B1"/>
      <selection pane="topRight" activeCell="C1" sqref="C1"/>
      <selection pane="bottomLeft" activeCell="B7" sqref="B7"/>
      <selection pane="bottomRight" activeCell="DD7" sqref="DD7"/>
    </sheetView>
  </sheetViews>
  <sheetFormatPr defaultColWidth="9.140625" defaultRowHeight="15"/>
  <cols>
    <col min="1" max="1" width="1.421875" style="62" customWidth="1"/>
    <col min="2" max="2" width="45.8515625" style="62" bestFit="1" customWidth="1"/>
    <col min="3" max="15" width="9.140625" style="62" customWidth="1"/>
    <col min="16" max="17" width="9.140625" style="63" customWidth="1"/>
    <col min="18" max="22" width="9.140625" style="62" customWidth="1"/>
    <col min="23" max="23" width="9.140625" style="63" customWidth="1"/>
    <col min="24" max="62" width="9.140625" style="62" customWidth="1"/>
    <col min="63" max="63" width="10.8515625" style="62" customWidth="1"/>
    <col min="64" max="64" width="10.57421875" style="62" customWidth="1"/>
    <col min="65" max="66" width="9.140625" style="62" customWidth="1"/>
    <col min="67" max="69" width="10.28125" style="62" customWidth="1"/>
    <col min="70" max="70" width="10.7109375" style="62" customWidth="1"/>
    <col min="71" max="71" width="11.57421875" style="62" customWidth="1"/>
    <col min="72" max="108" width="11.00390625" style="62" customWidth="1"/>
    <col min="109" max="16384" width="9.140625" style="62" customWidth="1"/>
  </cols>
  <sheetData>
    <row r="1" spans="2:12" ht="15.75">
      <c r="B1" s="61" t="s">
        <v>44</v>
      </c>
      <c r="C1" s="61"/>
      <c r="D1" s="61"/>
      <c r="E1" s="61"/>
      <c r="F1" s="61"/>
      <c r="G1" s="61"/>
      <c r="H1" s="61"/>
      <c r="I1" s="61"/>
      <c r="J1" s="61"/>
      <c r="K1" s="61"/>
      <c r="L1" s="61"/>
    </row>
    <row r="2" spans="2:12" ht="15">
      <c r="B2" s="64" t="s">
        <v>45</v>
      </c>
      <c r="C2" s="64"/>
      <c r="D2" s="64"/>
      <c r="E2" s="64"/>
      <c r="F2" s="64"/>
      <c r="G2" s="64"/>
      <c r="H2" s="64"/>
      <c r="I2" s="64"/>
      <c r="J2" s="64"/>
      <c r="K2" s="64"/>
      <c r="L2" s="64"/>
    </row>
    <row r="3" spans="2:12" ht="17.25">
      <c r="B3" s="65" t="s">
        <v>89</v>
      </c>
      <c r="C3" s="65"/>
      <c r="D3" s="65"/>
      <c r="E3" s="65"/>
      <c r="F3" s="65"/>
      <c r="G3" s="65"/>
      <c r="H3" s="65"/>
      <c r="I3" s="65"/>
      <c r="J3" s="65"/>
      <c r="K3" s="65"/>
      <c r="L3" s="65"/>
    </row>
    <row r="4" spans="2:15" ht="15">
      <c r="B4" s="66" t="s">
        <v>90</v>
      </c>
      <c r="C4" s="67"/>
      <c r="D4" s="67"/>
      <c r="E4" s="67"/>
      <c r="F4" s="67"/>
      <c r="G4" s="65"/>
      <c r="H4" s="65"/>
      <c r="I4" s="65"/>
      <c r="J4" s="65"/>
      <c r="K4" s="65"/>
      <c r="L4" s="65"/>
      <c r="M4" s="65"/>
      <c r="N4" s="65"/>
      <c r="O4" s="65"/>
    </row>
    <row r="5" spans="3:95" ht="15">
      <c r="C5" s="68"/>
      <c r="D5" s="68"/>
      <c r="E5" s="68"/>
      <c r="F5" s="68"/>
      <c r="H5" s="68"/>
      <c r="CJ5" s="160"/>
      <c r="CK5" s="160"/>
      <c r="CL5" s="160"/>
      <c r="CM5" s="160"/>
      <c r="CN5" s="160"/>
      <c r="CO5" s="160"/>
      <c r="CP5" s="160"/>
      <c r="CQ5" s="160"/>
    </row>
    <row r="6" spans="2:108" ht="15.75" thickBot="1">
      <c r="B6" s="95" t="s">
        <v>46</v>
      </c>
      <c r="C6" s="96">
        <v>39600</v>
      </c>
      <c r="D6" s="96">
        <v>39630</v>
      </c>
      <c r="E6" s="96">
        <v>39661</v>
      </c>
      <c r="F6" s="96">
        <v>39692</v>
      </c>
      <c r="G6" s="96">
        <v>39722</v>
      </c>
      <c r="H6" s="96">
        <v>39753</v>
      </c>
      <c r="I6" s="96">
        <v>39783</v>
      </c>
      <c r="J6" s="96">
        <v>39814</v>
      </c>
      <c r="K6" s="96">
        <v>39845</v>
      </c>
      <c r="L6" s="96">
        <v>39873</v>
      </c>
      <c r="M6" s="96">
        <v>39904</v>
      </c>
      <c r="N6" s="96">
        <v>39934</v>
      </c>
      <c r="O6" s="96">
        <v>39965</v>
      </c>
      <c r="P6" s="96">
        <v>39995</v>
      </c>
      <c r="Q6" s="96">
        <v>40026</v>
      </c>
      <c r="R6" s="96">
        <v>40057</v>
      </c>
      <c r="S6" s="96">
        <v>40087</v>
      </c>
      <c r="T6" s="96">
        <v>40118</v>
      </c>
      <c r="U6" s="96">
        <v>40148</v>
      </c>
      <c r="V6" s="96">
        <v>40179</v>
      </c>
      <c r="W6" s="96">
        <v>40210</v>
      </c>
      <c r="X6" s="96">
        <v>40238</v>
      </c>
      <c r="Y6" s="96">
        <v>40269</v>
      </c>
      <c r="Z6" s="96">
        <v>40299</v>
      </c>
      <c r="AA6" s="96">
        <v>40330</v>
      </c>
      <c r="AB6" s="96">
        <v>40360</v>
      </c>
      <c r="AC6" s="96">
        <v>40391</v>
      </c>
      <c r="AD6" s="96">
        <v>40422</v>
      </c>
      <c r="AE6" s="96">
        <v>40452</v>
      </c>
      <c r="AF6" s="96">
        <v>40483</v>
      </c>
      <c r="AG6" s="96">
        <v>40513</v>
      </c>
      <c r="AH6" s="96">
        <v>40544</v>
      </c>
      <c r="AI6" s="96">
        <v>40575</v>
      </c>
      <c r="AJ6" s="96">
        <v>40603</v>
      </c>
      <c r="AK6" s="96">
        <v>40634</v>
      </c>
      <c r="AL6" s="96">
        <v>40664</v>
      </c>
      <c r="AM6" s="96">
        <v>40695</v>
      </c>
      <c r="AN6" s="96">
        <v>40725</v>
      </c>
      <c r="AO6" s="96">
        <v>40756</v>
      </c>
      <c r="AP6" s="96">
        <v>40787</v>
      </c>
      <c r="AQ6" s="96">
        <v>40817</v>
      </c>
      <c r="AR6" s="96">
        <v>40848</v>
      </c>
      <c r="AS6" s="96">
        <v>40878</v>
      </c>
      <c r="AT6" s="96">
        <v>40909</v>
      </c>
      <c r="AU6" s="96">
        <v>40940</v>
      </c>
      <c r="AV6" s="96">
        <v>40969</v>
      </c>
      <c r="AW6" s="96">
        <v>41000</v>
      </c>
      <c r="AX6" s="96">
        <v>41030</v>
      </c>
      <c r="AY6" s="96">
        <v>41061</v>
      </c>
      <c r="AZ6" s="96">
        <v>41091</v>
      </c>
      <c r="BA6" s="96">
        <v>41122</v>
      </c>
      <c r="BB6" s="96">
        <v>41153</v>
      </c>
      <c r="BC6" s="96">
        <v>41183</v>
      </c>
      <c r="BD6" s="96">
        <v>41214</v>
      </c>
      <c r="BE6" s="96">
        <v>41244</v>
      </c>
      <c r="BF6" s="96">
        <v>41275</v>
      </c>
      <c r="BG6" s="96">
        <v>41306</v>
      </c>
      <c r="BH6" s="96">
        <v>41334</v>
      </c>
      <c r="BI6" s="96">
        <v>41365</v>
      </c>
      <c r="BJ6" s="96">
        <v>41395</v>
      </c>
      <c r="BK6" s="96">
        <v>41426</v>
      </c>
      <c r="BL6" s="96">
        <v>41456</v>
      </c>
      <c r="BM6" s="96">
        <v>41487</v>
      </c>
      <c r="BN6" s="96">
        <v>41518</v>
      </c>
      <c r="BO6" s="96">
        <v>41548</v>
      </c>
      <c r="BP6" s="96">
        <v>41579</v>
      </c>
      <c r="BQ6" s="96">
        <v>41609</v>
      </c>
      <c r="BR6" s="96">
        <v>41640</v>
      </c>
      <c r="BS6" s="96">
        <v>41671</v>
      </c>
      <c r="BT6" s="96">
        <v>41699</v>
      </c>
      <c r="BU6" s="96">
        <v>41730</v>
      </c>
      <c r="BV6" s="96">
        <v>41760</v>
      </c>
      <c r="BW6" s="96">
        <v>41791</v>
      </c>
      <c r="BX6" s="96">
        <v>41821</v>
      </c>
      <c r="BY6" s="96">
        <v>41852</v>
      </c>
      <c r="BZ6" s="96">
        <v>41883</v>
      </c>
      <c r="CA6" s="96">
        <v>41913</v>
      </c>
      <c r="CB6" s="96">
        <v>41944</v>
      </c>
      <c r="CC6" s="96">
        <v>41974</v>
      </c>
      <c r="CD6" s="96">
        <v>42005</v>
      </c>
      <c r="CE6" s="96">
        <v>42036</v>
      </c>
      <c r="CF6" s="96">
        <v>42064</v>
      </c>
      <c r="CG6" s="96">
        <v>42095</v>
      </c>
      <c r="CH6" s="96">
        <v>42125</v>
      </c>
      <c r="CI6" s="96">
        <v>42156</v>
      </c>
      <c r="CJ6" s="96">
        <v>42186</v>
      </c>
      <c r="CK6" s="96">
        <v>42217</v>
      </c>
      <c r="CL6" s="96">
        <v>42248</v>
      </c>
      <c r="CM6" s="96">
        <v>42278</v>
      </c>
      <c r="CN6" s="96">
        <v>42309</v>
      </c>
      <c r="CO6" s="96">
        <v>42339</v>
      </c>
      <c r="CP6" s="96">
        <v>42370</v>
      </c>
      <c r="CQ6" s="96">
        <v>42401</v>
      </c>
      <c r="CR6" s="96">
        <v>42430</v>
      </c>
      <c r="CS6" s="96">
        <v>42461</v>
      </c>
      <c r="CT6" s="96">
        <v>42491</v>
      </c>
      <c r="CU6" s="96">
        <v>42522</v>
      </c>
      <c r="CV6" s="96">
        <v>42552</v>
      </c>
      <c r="CW6" s="96">
        <v>42583</v>
      </c>
      <c r="CX6" s="96">
        <v>42614</v>
      </c>
      <c r="CY6" s="96">
        <v>42644</v>
      </c>
      <c r="CZ6" s="96">
        <v>42675</v>
      </c>
      <c r="DA6" s="96">
        <v>42705</v>
      </c>
      <c r="DB6" s="96">
        <v>42736</v>
      </c>
      <c r="DC6" s="96">
        <v>42767</v>
      </c>
      <c r="DD6" s="96">
        <v>42795</v>
      </c>
    </row>
    <row r="7" spans="2:108" ht="15">
      <c r="B7" s="69" t="s">
        <v>47</v>
      </c>
      <c r="C7" s="78">
        <v>851544.5879999999</v>
      </c>
      <c r="D7" s="78">
        <v>787663.7050000001</v>
      </c>
      <c r="E7" s="78">
        <v>736914.338</v>
      </c>
      <c r="F7" s="78">
        <v>690657.2623749999</v>
      </c>
      <c r="G7" s="78">
        <v>527817.044</v>
      </c>
      <c r="H7" s="78">
        <v>503832.51899999985</v>
      </c>
      <c r="I7" s="78">
        <v>574380.7720000001</v>
      </c>
      <c r="J7" s="78">
        <v>587498.5169999999</v>
      </c>
      <c r="K7" s="78">
        <v>577151.179</v>
      </c>
      <c r="L7" s="78">
        <v>670208.3859999999</v>
      </c>
      <c r="M7" s="78">
        <v>638944.611</v>
      </c>
      <c r="N7" s="78">
        <v>677821.8489999999</v>
      </c>
      <c r="O7" s="78">
        <v>751705.25</v>
      </c>
      <c r="P7" s="79">
        <v>712513.415</v>
      </c>
      <c r="Q7" s="79">
        <v>867933.3700000001</v>
      </c>
      <c r="R7" s="79">
        <v>914689.632548</v>
      </c>
      <c r="S7" s="80">
        <v>887198.2669510001</v>
      </c>
      <c r="T7" s="79">
        <v>871830.3551400001</v>
      </c>
      <c r="U7" s="79">
        <v>905580.7411720002</v>
      </c>
      <c r="V7" s="80">
        <v>857572.5910879999</v>
      </c>
      <c r="W7" s="79">
        <v>858687.6290390003</v>
      </c>
      <c r="X7" s="70">
        <v>857289.4272190001</v>
      </c>
      <c r="Y7" s="70">
        <v>881739.7729630001</v>
      </c>
      <c r="Z7" s="70">
        <v>895117.0744889998</v>
      </c>
      <c r="AA7" s="70">
        <v>856108.886821</v>
      </c>
      <c r="AB7" s="70">
        <v>806324.4701729999</v>
      </c>
      <c r="AC7" s="70">
        <v>809674.6606109999</v>
      </c>
      <c r="AD7" s="70">
        <v>914101.8450330002</v>
      </c>
      <c r="AE7" s="70">
        <v>926607.4770746303</v>
      </c>
      <c r="AF7" s="71">
        <v>938455.9532957799</v>
      </c>
      <c r="AG7" s="71">
        <v>1003566.393154</v>
      </c>
      <c r="AH7" s="71">
        <v>1008256.0177639996</v>
      </c>
      <c r="AI7" s="71">
        <v>1036323.1167297901</v>
      </c>
      <c r="AJ7" s="71">
        <v>1050294.8830558</v>
      </c>
      <c r="AK7" s="71">
        <v>1072084.3665024303</v>
      </c>
      <c r="AL7" s="71">
        <v>1052476.8269639998</v>
      </c>
      <c r="AM7" s="71">
        <v>1136996.1153407902</v>
      </c>
      <c r="AN7" s="71">
        <v>1161606.4280135003</v>
      </c>
      <c r="AO7" s="71">
        <v>1174570.4627840002</v>
      </c>
      <c r="AP7" s="71">
        <v>1053108.96209196</v>
      </c>
      <c r="AQ7" s="71">
        <v>1066620.9118888103</v>
      </c>
      <c r="AR7" s="71">
        <v>1008088.8984463098</v>
      </c>
      <c r="AS7" s="71">
        <v>994340.8069411502</v>
      </c>
      <c r="AT7" s="71">
        <v>985245.464323</v>
      </c>
      <c r="AU7" s="71">
        <v>947582.2728675699</v>
      </c>
      <c r="AV7" s="71">
        <v>906844.9880463602</v>
      </c>
      <c r="AW7" s="71">
        <v>887492.7738374898</v>
      </c>
      <c r="AX7" s="71">
        <v>861855.74492481</v>
      </c>
      <c r="AY7" s="71">
        <v>884945.66602366</v>
      </c>
      <c r="AZ7" s="71">
        <v>852118.61542045</v>
      </c>
      <c r="BA7" s="71">
        <v>948212.7041740002</v>
      </c>
      <c r="BB7" s="71">
        <v>950304.0310548202</v>
      </c>
      <c r="BC7" s="71">
        <v>922971.1182840001</v>
      </c>
      <c r="BD7" s="71">
        <v>884078.2063080001</v>
      </c>
      <c r="BE7" s="71">
        <v>943299.6726485899</v>
      </c>
      <c r="BF7" s="71">
        <v>913917.9706754297</v>
      </c>
      <c r="BG7" s="71">
        <v>844676.46048</v>
      </c>
      <c r="BH7" s="71">
        <v>781767.7685079098</v>
      </c>
      <c r="BI7" s="71">
        <v>758398.6549740701</v>
      </c>
      <c r="BJ7" s="71">
        <v>683314.0222974101</v>
      </c>
      <c r="BK7" s="71">
        <v>616427.88452123</v>
      </c>
      <c r="BL7" s="71">
        <v>595880.2678392603</v>
      </c>
      <c r="BM7" s="71">
        <v>590666.9786484098</v>
      </c>
      <c r="BN7" s="71">
        <v>492902.20035353</v>
      </c>
      <c r="BO7" s="71">
        <v>499784.3990647899</v>
      </c>
      <c r="BP7" s="71">
        <v>406099.6457106301</v>
      </c>
      <c r="BQ7" s="71">
        <v>405882.4357978101</v>
      </c>
      <c r="BR7" s="71">
        <v>383781.2953258101</v>
      </c>
      <c r="BS7" s="71">
        <v>495124.89171610004</v>
      </c>
      <c r="BT7" s="71">
        <v>511004.24842362</v>
      </c>
      <c r="BU7" s="71">
        <v>777000.94073264</v>
      </c>
      <c r="BV7" s="71">
        <v>895876.3031341599</v>
      </c>
      <c r="BW7" s="71">
        <v>973202.62588205</v>
      </c>
      <c r="BX7" s="71">
        <v>917135.5869834399</v>
      </c>
      <c r="BY7" s="71">
        <v>912944.7258188602</v>
      </c>
      <c r="BZ7" s="71">
        <v>915062.9844260894</v>
      </c>
      <c r="CA7" s="71">
        <v>902427.2323934201</v>
      </c>
      <c r="CB7" s="71">
        <v>841983.5119566302</v>
      </c>
      <c r="CC7" s="71">
        <v>987443.5832942498</v>
      </c>
      <c r="CD7" s="71">
        <v>1009250.8113470002</v>
      </c>
      <c r="CE7" s="71">
        <v>1095192.1160089998</v>
      </c>
      <c r="CF7" s="71">
        <v>1100088.068056</v>
      </c>
      <c r="CG7" s="71">
        <v>1193536.895335</v>
      </c>
      <c r="CH7" s="71">
        <v>1136738.0041980003</v>
      </c>
      <c r="CI7" s="71">
        <v>1174901.647081</v>
      </c>
      <c r="CJ7" s="71">
        <v>1187405.564058</v>
      </c>
      <c r="CK7" s="71">
        <v>1182140.6511749995</v>
      </c>
      <c r="CL7" s="71">
        <v>1264424.7611289998</v>
      </c>
      <c r="CM7" s="71">
        <v>1264876.2456780002</v>
      </c>
      <c r="CN7" s="71">
        <v>1247596.0178559998</v>
      </c>
      <c r="CO7" s="71">
        <v>1276511.4708040003</v>
      </c>
      <c r="CP7" s="71">
        <v>1233076.7530000003</v>
      </c>
      <c r="CQ7" s="71">
        <v>1294556.4780000001</v>
      </c>
      <c r="CR7" s="71">
        <v>1314666.0969999998</v>
      </c>
      <c r="CS7" s="71">
        <v>1349305.301</v>
      </c>
      <c r="CT7" s="71">
        <v>1308343.0710000005</v>
      </c>
      <c r="CU7" s="71">
        <v>1462183.208</v>
      </c>
      <c r="CV7" s="71">
        <v>1409743.395</v>
      </c>
      <c r="CW7" s="71">
        <v>1386800.1340000003</v>
      </c>
      <c r="CX7" s="71">
        <v>1455902.793</v>
      </c>
      <c r="CY7" s="71">
        <v>1496725.705</v>
      </c>
      <c r="CZ7" s="71">
        <v>1375016.4</v>
      </c>
      <c r="DA7" s="71">
        <v>1375848.4740000002</v>
      </c>
      <c r="DB7" s="71">
        <v>1254333.4706</v>
      </c>
      <c r="DC7" s="71">
        <v>1202495.0615999997</v>
      </c>
      <c r="DD7" s="71">
        <v>1130285.277999999</v>
      </c>
    </row>
    <row r="8" spans="2:108" ht="15">
      <c r="B8" s="72" t="s">
        <v>48</v>
      </c>
      <c r="C8" s="73">
        <v>1185632.684</v>
      </c>
      <c r="D8" s="73">
        <v>1137364.897</v>
      </c>
      <c r="E8" s="73">
        <v>1099588.587</v>
      </c>
      <c r="F8" s="73">
        <v>1067007.801</v>
      </c>
      <c r="G8" s="73">
        <v>900150.78</v>
      </c>
      <c r="H8" s="73">
        <v>1105675.7519999999</v>
      </c>
      <c r="I8" s="73">
        <v>1192643.1</v>
      </c>
      <c r="J8" s="73">
        <v>1228107.2289999998</v>
      </c>
      <c r="K8" s="73">
        <v>1219854.634</v>
      </c>
      <c r="L8" s="73">
        <v>1280906.872</v>
      </c>
      <c r="M8" s="73">
        <v>1319124.385</v>
      </c>
      <c r="N8" s="73">
        <v>1376023.129</v>
      </c>
      <c r="O8" s="73">
        <v>1464309.904</v>
      </c>
      <c r="P8" s="74">
        <v>1443797.047</v>
      </c>
      <c r="Q8" s="74">
        <v>1639320.124</v>
      </c>
      <c r="R8" s="74">
        <v>1694576.020548</v>
      </c>
      <c r="S8" s="75">
        <v>1677686.095951</v>
      </c>
      <c r="T8" s="74">
        <v>1677669.44314</v>
      </c>
      <c r="U8" s="74">
        <v>1757518.910408</v>
      </c>
      <c r="V8" s="75">
        <v>1710436.141942</v>
      </c>
      <c r="W8" s="74">
        <v>1701605.2305240002</v>
      </c>
      <c r="X8" s="76">
        <v>1691434.141704</v>
      </c>
      <c r="Y8" s="76">
        <v>1703531.7700170001</v>
      </c>
      <c r="Z8" s="76">
        <v>1807844.7040529998</v>
      </c>
      <c r="AA8" s="76">
        <v>1882212.644944</v>
      </c>
      <c r="AB8" s="76">
        <v>1861414.250145</v>
      </c>
      <c r="AC8" s="76">
        <v>1856268.5077119998</v>
      </c>
      <c r="AD8" s="76">
        <v>1967696.010457</v>
      </c>
      <c r="AE8" s="76">
        <v>1988898.9101940002</v>
      </c>
      <c r="AF8" s="77">
        <v>1968354.1792577798</v>
      </c>
      <c r="AG8" s="77">
        <v>2036208.318715</v>
      </c>
      <c r="AH8" s="77">
        <v>2050747.1422699997</v>
      </c>
      <c r="AI8" s="77">
        <v>2089097.925433</v>
      </c>
      <c r="AJ8" s="77">
        <v>2110236.7899738</v>
      </c>
      <c r="AK8" s="77">
        <v>2134057.7898870003</v>
      </c>
      <c r="AL8" s="77">
        <v>2114938.883515</v>
      </c>
      <c r="AM8" s="77">
        <v>2192741.68354379</v>
      </c>
      <c r="AN8" s="77">
        <v>2222413.277517</v>
      </c>
      <c r="AO8" s="77">
        <v>2254901.461525</v>
      </c>
      <c r="AP8" s="77">
        <v>2139644.51954496</v>
      </c>
      <c r="AQ8" s="77">
        <v>2128314.95354181</v>
      </c>
      <c r="AR8" s="77">
        <v>2114237.27040231</v>
      </c>
      <c r="AS8" s="77">
        <v>2085400.1417931502</v>
      </c>
      <c r="AT8" s="77">
        <v>2114403.490366</v>
      </c>
      <c r="AU8" s="77">
        <v>2070023.99729557</v>
      </c>
      <c r="AV8" s="77">
        <v>2029669.9171914503</v>
      </c>
      <c r="AW8" s="77">
        <v>2034014.54579</v>
      </c>
      <c r="AX8" s="77">
        <v>1965577.316237</v>
      </c>
      <c r="AY8" s="77">
        <v>1966470.485989</v>
      </c>
      <c r="AZ8" s="77">
        <v>1923920.855366</v>
      </c>
      <c r="BA8" s="77">
        <v>1969545.324287</v>
      </c>
      <c r="BB8" s="77">
        <v>1999101.848</v>
      </c>
      <c r="BC8" s="77">
        <v>1949429.699284</v>
      </c>
      <c r="BD8" s="77">
        <v>1882946.6213080003</v>
      </c>
      <c r="BE8" s="77">
        <v>1930577.64464859</v>
      </c>
      <c r="BF8" s="77">
        <v>1906737.5356754297</v>
      </c>
      <c r="BG8" s="77">
        <v>1790163.7204800001</v>
      </c>
      <c r="BH8" s="77">
        <v>1727712.978247</v>
      </c>
      <c r="BI8" s="77">
        <v>1688571.296247</v>
      </c>
      <c r="BJ8" s="77">
        <v>1617206.698135</v>
      </c>
      <c r="BK8" s="77">
        <v>1529245.24352123</v>
      </c>
      <c r="BL8" s="77">
        <v>1520251.297892</v>
      </c>
      <c r="BM8" s="77">
        <v>1538829.1866484098</v>
      </c>
      <c r="BN8" s="77">
        <v>1517501.407584</v>
      </c>
      <c r="BO8" s="77">
        <v>1513217.30506479</v>
      </c>
      <c r="BP8" s="77">
        <v>1389108.34171063</v>
      </c>
      <c r="BQ8" s="77">
        <v>1400700.1207978101</v>
      </c>
      <c r="BR8" s="77">
        <v>1373884.3497080002</v>
      </c>
      <c r="BS8" s="77">
        <v>1493184.4357161</v>
      </c>
      <c r="BT8" s="77">
        <v>1510845.15942362</v>
      </c>
      <c r="BU8" s="77">
        <v>1749345.318</v>
      </c>
      <c r="BV8" s="77">
        <v>1850271.7759999998</v>
      </c>
      <c r="BW8" s="77">
        <v>1900791.9980000001</v>
      </c>
      <c r="BX8" s="77">
        <v>1900216.1509834398</v>
      </c>
      <c r="BY8" s="77">
        <v>1905526.4268188602</v>
      </c>
      <c r="BZ8" s="77">
        <v>1909877.0301910895</v>
      </c>
      <c r="CA8" s="77">
        <v>1884214.10797142</v>
      </c>
      <c r="CB8" s="77">
        <v>1804626.7215456301</v>
      </c>
      <c r="CC8" s="77">
        <v>2041292.61954025</v>
      </c>
      <c r="CD8" s="77">
        <v>2053174.9148930002</v>
      </c>
      <c r="CE8" s="77">
        <v>2159942.109074</v>
      </c>
      <c r="CF8" s="77">
        <v>2170713.641244</v>
      </c>
      <c r="CG8" s="77">
        <v>2265653.929535</v>
      </c>
      <c r="CH8" s="77">
        <v>2194002.9575460004</v>
      </c>
      <c r="CI8" s="77">
        <v>2374003.240081</v>
      </c>
      <c r="CJ8" s="77">
        <v>2353927.725058</v>
      </c>
      <c r="CK8" s="77">
        <v>2377328.9221749995</v>
      </c>
      <c r="CL8" s="77">
        <v>2559295.455129</v>
      </c>
      <c r="CM8" s="77">
        <v>2592225.984678</v>
      </c>
      <c r="CN8" s="77">
        <v>2542878.3568559997</v>
      </c>
      <c r="CO8" s="77">
        <v>2669560.6528040003</v>
      </c>
      <c r="CP8" s="77">
        <v>2607247.768</v>
      </c>
      <c r="CQ8" s="77">
        <v>2780387.668</v>
      </c>
      <c r="CR8" s="77">
        <v>2833854.332</v>
      </c>
      <c r="CS8" s="77">
        <v>2851780.563</v>
      </c>
      <c r="CT8" s="77">
        <v>2887510.418</v>
      </c>
      <c r="CU8" s="77">
        <v>3095911.977</v>
      </c>
      <c r="CV8" s="77">
        <v>3078141.723</v>
      </c>
      <c r="CW8" s="77">
        <v>3058152.4910000004</v>
      </c>
      <c r="CX8" s="77">
        <v>3109274.054</v>
      </c>
      <c r="CY8" s="77">
        <v>3138623.412</v>
      </c>
      <c r="CZ8" s="77">
        <v>3043827.296</v>
      </c>
      <c r="DA8" s="77">
        <v>3028949.432</v>
      </c>
      <c r="DB8" s="77">
        <v>2943781.5356</v>
      </c>
      <c r="DC8" s="77">
        <v>2918002.3126</v>
      </c>
      <c r="DD8" s="77">
        <v>2839861.9389999993</v>
      </c>
    </row>
    <row r="9" spans="2:108" ht="15">
      <c r="B9" s="72" t="s">
        <v>49</v>
      </c>
      <c r="C9" s="73">
        <v>334088.096</v>
      </c>
      <c r="D9" s="73">
        <v>349701.192</v>
      </c>
      <c r="E9" s="73">
        <v>362674.24900000007</v>
      </c>
      <c r="F9" s="73">
        <v>376350.538625</v>
      </c>
      <c r="G9" s="73">
        <v>372333.73600000003</v>
      </c>
      <c r="H9" s="73">
        <v>601843.233</v>
      </c>
      <c r="I9" s="73">
        <v>618262.328</v>
      </c>
      <c r="J9" s="73">
        <v>640608.7119999999</v>
      </c>
      <c r="K9" s="73">
        <v>642703.4550000001</v>
      </c>
      <c r="L9" s="73">
        <v>610698.486</v>
      </c>
      <c r="M9" s="73">
        <v>680179.774</v>
      </c>
      <c r="N9" s="73">
        <v>698201.28</v>
      </c>
      <c r="O9" s="73">
        <v>712604.654</v>
      </c>
      <c r="P9" s="74">
        <v>731283.632</v>
      </c>
      <c r="Q9" s="74">
        <v>771386.754</v>
      </c>
      <c r="R9" s="74">
        <v>779886.388</v>
      </c>
      <c r="S9" s="75">
        <v>790487.8289999999</v>
      </c>
      <c r="T9" s="74">
        <v>805839.088</v>
      </c>
      <c r="U9" s="74">
        <v>851938.1692359998</v>
      </c>
      <c r="V9" s="75">
        <v>852863.5508540001</v>
      </c>
      <c r="W9" s="74">
        <v>842917.601485</v>
      </c>
      <c r="X9" s="76">
        <v>834144.714485</v>
      </c>
      <c r="Y9" s="76">
        <v>821791.997054</v>
      </c>
      <c r="Z9" s="76">
        <v>912727.6295640001</v>
      </c>
      <c r="AA9" s="76">
        <v>1026103.758123</v>
      </c>
      <c r="AB9" s="76">
        <v>1055089.779972</v>
      </c>
      <c r="AC9" s="76">
        <v>1046593.8471009999</v>
      </c>
      <c r="AD9" s="76">
        <v>1053594.1654239998</v>
      </c>
      <c r="AE9" s="76">
        <v>1062291.43311937</v>
      </c>
      <c r="AF9" s="77">
        <v>1029898.225962</v>
      </c>
      <c r="AG9" s="77">
        <v>1032641.925561</v>
      </c>
      <c r="AH9" s="77">
        <v>1042491.1245060001</v>
      </c>
      <c r="AI9" s="77">
        <v>1052774.80870321</v>
      </c>
      <c r="AJ9" s="77">
        <v>1059941.906918</v>
      </c>
      <c r="AK9" s="77">
        <v>1061973.42338457</v>
      </c>
      <c r="AL9" s="77">
        <v>1062462.056551</v>
      </c>
      <c r="AM9" s="77">
        <v>1055745.568203</v>
      </c>
      <c r="AN9" s="77">
        <v>1060806.8495035</v>
      </c>
      <c r="AO9" s="77">
        <v>1080330.998741</v>
      </c>
      <c r="AP9" s="77">
        <v>1086535.557453</v>
      </c>
      <c r="AQ9" s="77">
        <v>1061694.0416529998</v>
      </c>
      <c r="AR9" s="77">
        <v>1106148.371956</v>
      </c>
      <c r="AS9" s="77">
        <v>1091059.334852</v>
      </c>
      <c r="AT9" s="77">
        <v>1129158.0260430002</v>
      </c>
      <c r="AU9" s="77">
        <v>1122441.7244280002</v>
      </c>
      <c r="AV9" s="77">
        <v>1122824.92914509</v>
      </c>
      <c r="AW9" s="77">
        <v>1146521.77195251</v>
      </c>
      <c r="AX9" s="77">
        <v>1103721.57131219</v>
      </c>
      <c r="AY9" s="77">
        <v>1081524.81996534</v>
      </c>
      <c r="AZ9" s="77">
        <v>1071802.23994555</v>
      </c>
      <c r="BA9" s="77">
        <v>1021332.6201129999</v>
      </c>
      <c r="BB9" s="77">
        <v>1048797.8169451798</v>
      </c>
      <c r="BC9" s="77">
        <v>1026458.581</v>
      </c>
      <c r="BD9" s="77">
        <v>998868.4150000002</v>
      </c>
      <c r="BE9" s="77">
        <v>987277.972</v>
      </c>
      <c r="BF9" s="77">
        <v>992819.5650000001</v>
      </c>
      <c r="BG9" s="77">
        <v>945487.2600000001</v>
      </c>
      <c r="BH9" s="77">
        <v>945945.2097390901</v>
      </c>
      <c r="BI9" s="77">
        <v>930172.64127293</v>
      </c>
      <c r="BJ9" s="77">
        <v>933892.6758375899</v>
      </c>
      <c r="BK9" s="77">
        <v>912817.3590000002</v>
      </c>
      <c r="BL9" s="77">
        <v>924371.0300527398</v>
      </c>
      <c r="BM9" s="77">
        <v>948162.208</v>
      </c>
      <c r="BN9" s="77">
        <v>1024599.2072304699</v>
      </c>
      <c r="BO9" s="77">
        <v>1013432.9060000001</v>
      </c>
      <c r="BP9" s="77">
        <v>983008.696</v>
      </c>
      <c r="BQ9" s="77">
        <v>994817.685</v>
      </c>
      <c r="BR9" s="77">
        <v>990103.0543821901</v>
      </c>
      <c r="BS9" s="77">
        <v>998059.544</v>
      </c>
      <c r="BT9" s="77">
        <v>999840.911</v>
      </c>
      <c r="BU9" s="77">
        <v>972344.37726736</v>
      </c>
      <c r="BV9" s="77">
        <v>954395.47286584</v>
      </c>
      <c r="BW9" s="77">
        <v>927589.3721179501</v>
      </c>
      <c r="BX9" s="77">
        <v>983080.5639999999</v>
      </c>
      <c r="BY9" s="77">
        <v>992581.701</v>
      </c>
      <c r="BZ9" s="77">
        <v>994814.045765</v>
      </c>
      <c r="CA9" s="77">
        <v>981786.875578</v>
      </c>
      <c r="CB9" s="77">
        <v>962643.209589</v>
      </c>
      <c r="CC9" s="77">
        <v>1053849.036246</v>
      </c>
      <c r="CD9" s="77">
        <v>1043924.103546</v>
      </c>
      <c r="CE9" s="77">
        <v>1064749.993065</v>
      </c>
      <c r="CF9" s="77">
        <v>1070625.573188</v>
      </c>
      <c r="CG9" s="77">
        <v>1072117.0342</v>
      </c>
      <c r="CH9" s="77">
        <v>1057264.953348</v>
      </c>
      <c r="CI9" s="77">
        <v>1199101.593</v>
      </c>
      <c r="CJ9" s="77">
        <v>1166522.161</v>
      </c>
      <c r="CK9" s="77">
        <v>1195188.271</v>
      </c>
      <c r="CL9" s="77">
        <v>1294870.6940000001</v>
      </c>
      <c r="CM9" s="77">
        <v>1327349.739</v>
      </c>
      <c r="CN9" s="77">
        <v>1295282.339</v>
      </c>
      <c r="CO9" s="77">
        <v>1393049.182</v>
      </c>
      <c r="CP9" s="77">
        <v>1374171.015</v>
      </c>
      <c r="CQ9" s="77">
        <v>1485831.19</v>
      </c>
      <c r="CR9" s="77">
        <v>1519188.235</v>
      </c>
      <c r="CS9" s="77">
        <v>1502475.262</v>
      </c>
      <c r="CT9" s="77">
        <v>1579167.3469999996</v>
      </c>
      <c r="CU9" s="77">
        <v>1633728.7689999999</v>
      </c>
      <c r="CV9" s="77">
        <v>1668398.3280000002</v>
      </c>
      <c r="CW9" s="77">
        <v>1671352.357</v>
      </c>
      <c r="CX9" s="77">
        <v>1653371.261</v>
      </c>
      <c r="CY9" s="77">
        <v>1641897.707</v>
      </c>
      <c r="CZ9" s="77">
        <v>1668810.8960000002</v>
      </c>
      <c r="DA9" s="77">
        <v>1653100.9579999999</v>
      </c>
      <c r="DB9" s="77">
        <v>1689448.0650000002</v>
      </c>
      <c r="DC9" s="77">
        <v>1715507.2510000002</v>
      </c>
      <c r="DD9" s="77">
        <v>1709576.6610000003</v>
      </c>
    </row>
    <row r="10" spans="2:108" ht="15">
      <c r="B10" s="69" t="s">
        <v>50</v>
      </c>
      <c r="C10" s="78">
        <v>4673466.227</v>
      </c>
      <c r="D10" s="78">
        <v>4691216.856412999</v>
      </c>
      <c r="E10" s="78">
        <v>4789876.855415001</v>
      </c>
      <c r="F10" s="78">
        <v>4930815.807581</v>
      </c>
      <c r="G10" s="78">
        <v>5041012.014415001</v>
      </c>
      <c r="H10" s="78">
        <v>5168600.484414999</v>
      </c>
      <c r="I10" s="78">
        <v>5141014.320415</v>
      </c>
      <c r="J10" s="78">
        <v>5128260.410414999</v>
      </c>
      <c r="K10" s="78">
        <v>5196817.287626</v>
      </c>
      <c r="L10" s="78">
        <v>5096098.949454</v>
      </c>
      <c r="M10" s="78">
        <v>5184839.716627</v>
      </c>
      <c r="N10" s="78">
        <v>5346006.381000001</v>
      </c>
      <c r="O10" s="78">
        <v>5414684.046</v>
      </c>
      <c r="P10" s="79">
        <v>5468995.259987</v>
      </c>
      <c r="Q10" s="79">
        <v>5449809.873</v>
      </c>
      <c r="R10" s="79">
        <v>5445183.180935</v>
      </c>
      <c r="S10" s="80">
        <v>5525648.403124999</v>
      </c>
      <c r="T10" s="79">
        <v>5748656.67103</v>
      </c>
      <c r="U10" s="79">
        <v>5765631.85204114</v>
      </c>
      <c r="V10" s="80">
        <v>5806664.889733519</v>
      </c>
      <c r="W10" s="79">
        <v>5841483.32773352</v>
      </c>
      <c r="X10" s="70">
        <v>5826686.67939352</v>
      </c>
      <c r="Y10" s="70">
        <v>5948118.995577369</v>
      </c>
      <c r="Z10" s="70">
        <v>6001334.35313824</v>
      </c>
      <c r="AA10" s="70">
        <v>6013648.23202276</v>
      </c>
      <c r="AB10" s="70">
        <v>5994048.448759474</v>
      </c>
      <c r="AC10" s="70">
        <v>6085317.184930421</v>
      </c>
      <c r="AD10" s="70">
        <v>6074363.248309102</v>
      </c>
      <c r="AE10" s="70">
        <v>6197868.983226418</v>
      </c>
      <c r="AF10" s="71">
        <v>6388660.387620561</v>
      </c>
      <c r="AG10" s="71">
        <v>6495977.198374882</v>
      </c>
      <c r="AH10" s="71">
        <v>6519445.87362756</v>
      </c>
      <c r="AI10" s="71">
        <v>6561570.210078061</v>
      </c>
      <c r="AJ10" s="71">
        <v>6505756.287012739</v>
      </c>
      <c r="AK10" s="71">
        <v>6584334.533382179</v>
      </c>
      <c r="AL10" s="71">
        <v>6773314.191338055</v>
      </c>
      <c r="AM10" s="71">
        <v>6808574.552605768</v>
      </c>
      <c r="AN10" s="71">
        <v>6798084.210766818</v>
      </c>
      <c r="AO10" s="71">
        <v>6969000.884408457</v>
      </c>
      <c r="AP10" s="71">
        <v>6942872.193030236</v>
      </c>
      <c r="AQ10" s="71">
        <v>7103995.3086982705</v>
      </c>
      <c r="AR10" s="71">
        <v>7259555.462732462</v>
      </c>
      <c r="AS10" s="71">
        <v>7393122.30402857</v>
      </c>
      <c r="AT10" s="71">
        <v>7494498.921511261</v>
      </c>
      <c r="AU10" s="71">
        <v>7671778.335206687</v>
      </c>
      <c r="AV10" s="71">
        <v>7721205.354823083</v>
      </c>
      <c r="AW10" s="71">
        <v>7839176.50687107</v>
      </c>
      <c r="AX10" s="71">
        <v>7973688.550753336</v>
      </c>
      <c r="AY10" s="71">
        <v>8162093.209328437</v>
      </c>
      <c r="AZ10" s="71">
        <v>8207165.616760001</v>
      </c>
      <c r="BA10" s="71">
        <v>8247600.757394001</v>
      </c>
      <c r="BB10" s="71">
        <v>8281540.437999999</v>
      </c>
      <c r="BC10" s="71">
        <v>8590757.258019</v>
      </c>
      <c r="BD10" s="71">
        <v>8703499.210795</v>
      </c>
      <c r="BE10" s="71">
        <v>8790052.128387</v>
      </c>
      <c r="BF10" s="71">
        <v>8910728.748068</v>
      </c>
      <c r="BG10" s="71">
        <v>9017412.163897999</v>
      </c>
      <c r="BH10" s="71">
        <v>9084413.542659</v>
      </c>
      <c r="BI10" s="71">
        <v>9200123.612659002</v>
      </c>
      <c r="BJ10" s="71">
        <v>9469689.628688</v>
      </c>
      <c r="BK10" s="71">
        <v>9709575.001266</v>
      </c>
      <c r="BL10" s="71">
        <v>9752105.836982</v>
      </c>
      <c r="BM10" s="71">
        <v>9829335.082994</v>
      </c>
      <c r="BN10" s="71">
        <v>9925584.114138</v>
      </c>
      <c r="BO10" s="71">
        <v>10111910.399629</v>
      </c>
      <c r="BP10" s="71">
        <v>10280536.423744</v>
      </c>
      <c r="BQ10" s="71">
        <v>10532310.430459812</v>
      </c>
      <c r="BR10" s="71">
        <v>10548952.89740864</v>
      </c>
      <c r="BS10" s="71">
        <v>10503753.993988</v>
      </c>
      <c r="BT10" s="71">
        <v>10523851.293029</v>
      </c>
      <c r="BU10" s="71">
        <v>10354662.206</v>
      </c>
      <c r="BV10" s="71">
        <v>10340588.934999999</v>
      </c>
      <c r="BW10" s="71">
        <v>10613763.22295958</v>
      </c>
      <c r="BX10" s="71">
        <v>10657099.316151299</v>
      </c>
      <c r="BY10" s="71">
        <v>10652262.54561329</v>
      </c>
      <c r="BZ10" s="71">
        <v>10775057.379601039</v>
      </c>
      <c r="CA10" s="71">
        <v>10918288.823229719</v>
      </c>
      <c r="CB10" s="71">
        <v>10942285.246943269</v>
      </c>
      <c r="CC10" s="71">
        <v>11240313.38911582</v>
      </c>
      <c r="CD10" s="71">
        <v>11325810.353222262</v>
      </c>
      <c r="CE10" s="71">
        <v>11299552.08516435</v>
      </c>
      <c r="CF10" s="71">
        <v>11405756.06185656</v>
      </c>
      <c r="CG10" s="71">
        <v>11579114.429672811</v>
      </c>
      <c r="CH10" s="71">
        <v>11794339.635335572</v>
      </c>
      <c r="CI10" s="71">
        <v>12028220.071355522</v>
      </c>
      <c r="CJ10" s="71">
        <v>12033758.993318819</v>
      </c>
      <c r="CK10" s="71">
        <v>12053145.168644518</v>
      </c>
      <c r="CL10" s="71">
        <v>12151072.66557702</v>
      </c>
      <c r="CM10" s="71">
        <v>12140218.973443551</v>
      </c>
      <c r="CN10" s="71">
        <v>12285390.3521226</v>
      </c>
      <c r="CO10" s="71">
        <v>12443348.09354861</v>
      </c>
      <c r="CP10" s="71">
        <v>12471792.643476611</v>
      </c>
      <c r="CQ10" s="71">
        <v>12605954.85762292</v>
      </c>
      <c r="CR10" s="71">
        <v>12724294.188052002</v>
      </c>
      <c r="CS10" s="71">
        <v>12712640.736527</v>
      </c>
      <c r="CT10" s="71">
        <v>13014000.532877998</v>
      </c>
      <c r="CU10" s="71">
        <v>13425300.236749</v>
      </c>
      <c r="CV10" s="71">
        <v>13389606.875157</v>
      </c>
      <c r="CW10" s="71">
        <v>13454226.546292</v>
      </c>
      <c r="CX10" s="71">
        <v>13535166.657495</v>
      </c>
      <c r="CY10" s="71">
        <v>13591923.790422</v>
      </c>
      <c r="CZ10" s="71">
        <v>13847860.159919001</v>
      </c>
      <c r="DA10" s="71">
        <v>14200060.529776</v>
      </c>
      <c r="DB10" s="71">
        <v>14200864.777333</v>
      </c>
      <c r="DC10" s="71">
        <v>14343201.388733</v>
      </c>
      <c r="DD10" s="71">
        <v>14579789.979176002</v>
      </c>
    </row>
    <row r="11" spans="2:108" ht="15">
      <c r="B11" s="81" t="s">
        <v>51</v>
      </c>
      <c r="C11" s="78">
        <v>1482401.116</v>
      </c>
      <c r="D11" s="78">
        <v>1551392.723413</v>
      </c>
      <c r="E11" s="78">
        <v>1598366.910789</v>
      </c>
      <c r="F11" s="78">
        <v>1589411.886955</v>
      </c>
      <c r="G11" s="78">
        <v>1667230.8747890003</v>
      </c>
      <c r="H11" s="78">
        <v>1771447.264789</v>
      </c>
      <c r="I11" s="78">
        <v>1703825.722789</v>
      </c>
      <c r="J11" s="78">
        <v>1744343.769789</v>
      </c>
      <c r="K11" s="78">
        <v>1831253.0049999997</v>
      </c>
      <c r="L11" s="78">
        <v>1691726.5361919997</v>
      </c>
      <c r="M11" s="78">
        <v>1802838.025</v>
      </c>
      <c r="N11" s="78">
        <v>1984951.6650000005</v>
      </c>
      <c r="O11" s="78">
        <v>2019126.5409999997</v>
      </c>
      <c r="P11" s="79">
        <v>2132236.529207</v>
      </c>
      <c r="Q11" s="79">
        <v>2137121.5539999995</v>
      </c>
      <c r="R11" s="79">
        <v>2070163.6382630002</v>
      </c>
      <c r="S11" s="80">
        <v>2103685.6205479996</v>
      </c>
      <c r="T11" s="79">
        <v>2251467.009</v>
      </c>
      <c r="U11" s="79">
        <v>2165234.4298920007</v>
      </c>
      <c r="V11" s="80">
        <v>2234365.7135819993</v>
      </c>
      <c r="W11" s="79">
        <v>2229470.6175820003</v>
      </c>
      <c r="X11" s="70">
        <v>2208958.209582</v>
      </c>
      <c r="Y11" s="70">
        <v>2369861.102725</v>
      </c>
      <c r="Z11" s="70">
        <v>2470194.1642279997</v>
      </c>
      <c r="AA11" s="70">
        <v>2462932.1327680005</v>
      </c>
      <c r="AB11" s="70">
        <v>2489742.041659999</v>
      </c>
      <c r="AC11" s="70">
        <v>2554400.086602</v>
      </c>
      <c r="AD11" s="70">
        <v>2540407.599111</v>
      </c>
      <c r="AE11" s="70">
        <v>2643991.4836698445</v>
      </c>
      <c r="AF11" s="71">
        <v>2745728.194064</v>
      </c>
      <c r="AG11" s="71">
        <v>2766488.7898145886</v>
      </c>
      <c r="AH11" s="71">
        <v>2753526.3440519995</v>
      </c>
      <c r="AI11" s="71">
        <v>2738110.7850720007</v>
      </c>
      <c r="AJ11" s="71">
        <v>2673842.5420972295</v>
      </c>
      <c r="AK11" s="71">
        <v>2782371.743079</v>
      </c>
      <c r="AL11" s="71">
        <v>3030917.147718</v>
      </c>
      <c r="AM11" s="71">
        <v>3046225.7470090725</v>
      </c>
      <c r="AN11" s="71">
        <v>3125543.9394900734</v>
      </c>
      <c r="AO11" s="71">
        <v>3274935.7789901253</v>
      </c>
      <c r="AP11" s="71">
        <v>3239184.7822311013</v>
      </c>
      <c r="AQ11" s="71">
        <v>3337619.110554899</v>
      </c>
      <c r="AR11" s="71">
        <v>3730065.1334729996</v>
      </c>
      <c r="AS11" s="71">
        <v>3763478.549306999</v>
      </c>
      <c r="AT11" s="71">
        <v>3800497.9819977153</v>
      </c>
      <c r="AU11" s="71">
        <v>3878586.9217500007</v>
      </c>
      <c r="AV11" s="71">
        <v>3903636.6161410008</v>
      </c>
      <c r="AW11" s="71">
        <v>3971920.3519479996</v>
      </c>
      <c r="AX11" s="71">
        <v>4152582.4453059994</v>
      </c>
      <c r="AY11" s="71">
        <v>4327918.867612</v>
      </c>
      <c r="AZ11" s="71">
        <v>4376670.115426</v>
      </c>
      <c r="BA11" s="71">
        <v>4413008.248901</v>
      </c>
      <c r="BB11" s="71">
        <v>4527247.717999999</v>
      </c>
      <c r="BC11" s="71">
        <v>4776750.9928669995</v>
      </c>
      <c r="BD11" s="71">
        <v>4775187.203203001</v>
      </c>
      <c r="BE11" s="71">
        <v>4833265.173944</v>
      </c>
      <c r="BF11" s="71">
        <v>4916278.534107</v>
      </c>
      <c r="BG11" s="71">
        <v>4996808.640844999</v>
      </c>
      <c r="BH11" s="71">
        <v>5062811.740331</v>
      </c>
      <c r="BI11" s="71">
        <v>5191647.362331001</v>
      </c>
      <c r="BJ11" s="71">
        <v>5529097.46762</v>
      </c>
      <c r="BK11" s="71">
        <v>5838298.979866</v>
      </c>
      <c r="BL11" s="71">
        <v>5912890.6290029995</v>
      </c>
      <c r="BM11" s="71">
        <v>5984695.558670001</v>
      </c>
      <c r="BN11" s="97">
        <v>5976335.713889</v>
      </c>
      <c r="BO11" s="97">
        <v>6082214.39206</v>
      </c>
      <c r="BP11" s="97">
        <v>6126959.851797</v>
      </c>
      <c r="BQ11" s="97">
        <v>6192849.608593001</v>
      </c>
      <c r="BR11" s="97">
        <v>6209757.627928</v>
      </c>
      <c r="BS11" s="97">
        <v>6156151.66211</v>
      </c>
      <c r="BT11" s="97">
        <v>6108912.641152</v>
      </c>
      <c r="BU11" s="97">
        <v>5957905.903</v>
      </c>
      <c r="BV11" s="97">
        <v>5958494.483999999</v>
      </c>
      <c r="BW11" s="97">
        <v>6199540.176</v>
      </c>
      <c r="BX11" s="97">
        <v>6311050.074</v>
      </c>
      <c r="BY11" s="97">
        <v>6257132.045000001</v>
      </c>
      <c r="BZ11" s="97">
        <v>6274075.225816</v>
      </c>
      <c r="CA11" s="97">
        <v>6361617.044947</v>
      </c>
      <c r="CB11" s="97">
        <v>6372055.398413</v>
      </c>
      <c r="CC11" s="97">
        <v>6476201.771933</v>
      </c>
      <c r="CD11" s="97">
        <v>6647458.374714</v>
      </c>
      <c r="CE11" s="97">
        <v>6626301.232817999</v>
      </c>
      <c r="CF11" s="97">
        <v>6704565.986930001</v>
      </c>
      <c r="CG11" s="97">
        <v>6871817.288873001</v>
      </c>
      <c r="CH11" s="97">
        <v>7074174.349018</v>
      </c>
      <c r="CI11" s="97">
        <v>7265977.320576</v>
      </c>
      <c r="CJ11" s="97">
        <v>7343963.779548</v>
      </c>
      <c r="CK11" s="97">
        <v>7328921.538141998</v>
      </c>
      <c r="CL11" s="97">
        <v>7377310.222079001</v>
      </c>
      <c r="CM11" s="97">
        <v>7371796.123554001</v>
      </c>
      <c r="CN11" s="97">
        <v>7441660.074138</v>
      </c>
      <c r="CO11" s="97">
        <v>7419069.556327</v>
      </c>
      <c r="CP11" s="97">
        <v>7513098.587227001</v>
      </c>
      <c r="CQ11" s="97">
        <v>7601578.940923999</v>
      </c>
      <c r="CR11" s="97">
        <v>7668491.126916001</v>
      </c>
      <c r="CS11" s="97">
        <v>7624229.964807001</v>
      </c>
      <c r="CT11" s="97">
        <v>7941064.388826</v>
      </c>
      <c r="CU11" s="97">
        <v>8142897.710277</v>
      </c>
      <c r="CV11" s="97">
        <v>8249118.401967</v>
      </c>
      <c r="CW11" s="97">
        <v>8320479.871380999</v>
      </c>
      <c r="CX11" s="97">
        <v>8344802.997075999</v>
      </c>
      <c r="CY11" s="97">
        <v>8304467.860470001</v>
      </c>
      <c r="CZ11" s="97">
        <v>8408713.707201002</v>
      </c>
      <c r="DA11" s="97">
        <v>8438297.932466999</v>
      </c>
      <c r="DB11" s="97">
        <v>8477569.099842</v>
      </c>
      <c r="DC11" s="97">
        <v>8581340.914849</v>
      </c>
      <c r="DD11" s="97">
        <v>8614936.539583001</v>
      </c>
    </row>
    <row r="12" spans="2:108" ht="15">
      <c r="B12" s="82" t="s">
        <v>52</v>
      </c>
      <c r="C12" s="78">
        <v>1650817.187</v>
      </c>
      <c r="D12" s="78">
        <v>1718688.4284130002</v>
      </c>
      <c r="E12" s="78">
        <v>1783705.921789</v>
      </c>
      <c r="F12" s="78">
        <v>1764740.500436</v>
      </c>
      <c r="G12" s="78">
        <v>1874134.4637890002</v>
      </c>
      <c r="H12" s="78">
        <v>1988132.311789</v>
      </c>
      <c r="I12" s="78">
        <v>1926656.820789</v>
      </c>
      <c r="J12" s="78">
        <v>1972816.732789</v>
      </c>
      <c r="K12" s="78">
        <v>2071782.0519999997</v>
      </c>
      <c r="L12" s="78">
        <v>1941984.3481919998</v>
      </c>
      <c r="M12" s="78">
        <v>2009231.04</v>
      </c>
      <c r="N12" s="78">
        <v>2058278.1590000005</v>
      </c>
      <c r="O12" s="78">
        <v>2015560.5339999998</v>
      </c>
      <c r="P12" s="79">
        <v>2118880.711207</v>
      </c>
      <c r="Q12" s="79">
        <v>2146079.3559999997</v>
      </c>
      <c r="R12" s="79">
        <v>2048676.004263</v>
      </c>
      <c r="S12" s="80">
        <v>2111871.9395479998</v>
      </c>
      <c r="T12" s="79">
        <v>2258182.19</v>
      </c>
      <c r="U12" s="79">
        <v>2196615.7188920006</v>
      </c>
      <c r="V12" s="80">
        <v>2300842.1195819993</v>
      </c>
      <c r="W12" s="79">
        <v>2297578.187582</v>
      </c>
      <c r="X12" s="70">
        <v>2290915.604582</v>
      </c>
      <c r="Y12" s="70">
        <v>2411228.649725</v>
      </c>
      <c r="Z12" s="70">
        <v>2425711.60883</v>
      </c>
      <c r="AA12" s="70">
        <v>2395279.6949350005</v>
      </c>
      <c r="AB12" s="70">
        <v>2451216.0451639993</v>
      </c>
      <c r="AC12" s="70">
        <v>2540654.188393</v>
      </c>
      <c r="AD12" s="70">
        <v>2537087.012622</v>
      </c>
      <c r="AE12" s="70">
        <v>2639292.3967558444</v>
      </c>
      <c r="AF12" s="71">
        <v>2748867.010123</v>
      </c>
      <c r="AG12" s="71">
        <v>2814786.8510805885</v>
      </c>
      <c r="AH12" s="71">
        <v>2847950.0545309996</v>
      </c>
      <c r="AI12" s="71">
        <v>2848916.0115180006</v>
      </c>
      <c r="AJ12" s="71">
        <v>2832970.7950302293</v>
      </c>
      <c r="AK12" s="71">
        <v>2941628.0229640002</v>
      </c>
      <c r="AL12" s="71">
        <v>3122584.422263</v>
      </c>
      <c r="AM12" s="71">
        <v>3131836.1099900724</v>
      </c>
      <c r="AN12" s="71">
        <v>3196226.3495210735</v>
      </c>
      <c r="AO12" s="71">
        <v>3311552.8741731253</v>
      </c>
      <c r="AP12" s="71">
        <v>3335839.9197441014</v>
      </c>
      <c r="AQ12" s="71">
        <v>3407538.140775899</v>
      </c>
      <c r="AR12" s="71">
        <v>3799531.8459969996</v>
      </c>
      <c r="AS12" s="71">
        <v>3894252.323460999</v>
      </c>
      <c r="AT12" s="71">
        <v>3979261.7666837154</v>
      </c>
      <c r="AU12" s="71">
        <v>4053294.5131830005</v>
      </c>
      <c r="AV12" s="71">
        <v>4133121.787987001</v>
      </c>
      <c r="AW12" s="71">
        <v>4172343.2393479994</v>
      </c>
      <c r="AX12" s="71">
        <v>4257117.350265999</v>
      </c>
      <c r="AY12" s="71">
        <v>4354482.415627</v>
      </c>
      <c r="AZ12" s="71">
        <v>4463836.696</v>
      </c>
      <c r="BA12" s="71">
        <v>4472136.289</v>
      </c>
      <c r="BB12" s="71">
        <v>4646078.844</v>
      </c>
      <c r="BC12" s="71">
        <v>4820496.754</v>
      </c>
      <c r="BD12" s="71">
        <v>4900912.404000001</v>
      </c>
      <c r="BE12" s="71">
        <v>5018661.247</v>
      </c>
      <c r="BF12" s="71">
        <v>5107956.867</v>
      </c>
      <c r="BG12" s="71">
        <v>5214716.960999999</v>
      </c>
      <c r="BH12" s="71">
        <v>5310888.625999999</v>
      </c>
      <c r="BI12" s="71">
        <v>5419790.494000001</v>
      </c>
      <c r="BJ12" s="71">
        <v>5658349.237000001</v>
      </c>
      <c r="BK12" s="71">
        <v>5908845.257</v>
      </c>
      <c r="BL12" s="71">
        <v>5962306.211999999</v>
      </c>
      <c r="BM12" s="71">
        <v>6112203.976000001</v>
      </c>
      <c r="BN12" s="97">
        <v>6145101.113</v>
      </c>
      <c r="BO12" s="97">
        <v>6246961.547</v>
      </c>
      <c r="BP12" s="97">
        <v>6348179.3319999995</v>
      </c>
      <c r="BQ12" s="97">
        <v>6504297.154000001</v>
      </c>
      <c r="BR12" s="97">
        <v>6522253.875</v>
      </c>
      <c r="BS12" s="97">
        <v>6549179.977</v>
      </c>
      <c r="BT12" s="97">
        <v>6556192.872</v>
      </c>
      <c r="BU12" s="97">
        <v>6381132.316</v>
      </c>
      <c r="BV12" s="97">
        <v>6270316.913999999</v>
      </c>
      <c r="BW12" s="97">
        <v>6444522.808</v>
      </c>
      <c r="BX12" s="97">
        <v>6515234.322</v>
      </c>
      <c r="BY12" s="97">
        <v>6565294.991</v>
      </c>
      <c r="BZ12" s="97">
        <v>6577188.539642001</v>
      </c>
      <c r="CA12" s="97">
        <v>6657998.11531</v>
      </c>
      <c r="CB12" s="97">
        <v>6743780.253331</v>
      </c>
      <c r="CC12" s="97">
        <v>6855986.208667</v>
      </c>
      <c r="CD12" s="97">
        <v>7019126.9799770005</v>
      </c>
      <c r="CE12" s="97">
        <v>7062044.435500999</v>
      </c>
      <c r="CF12" s="97">
        <v>7176293.046282001</v>
      </c>
      <c r="CG12" s="97">
        <v>7322224.769696001</v>
      </c>
      <c r="CH12" s="97">
        <v>7419207.672971</v>
      </c>
      <c r="CI12" s="97">
        <v>7510198.072967</v>
      </c>
      <c r="CJ12" s="97">
        <v>7610083.422951999</v>
      </c>
      <c r="CK12" s="97">
        <v>7643301.034258999</v>
      </c>
      <c r="CL12" s="97">
        <v>7637200.383916001</v>
      </c>
      <c r="CM12" s="97">
        <v>7784468.4704640005</v>
      </c>
      <c r="CN12" s="97">
        <v>7920453.904728</v>
      </c>
      <c r="CO12" s="97">
        <v>7923874.162085</v>
      </c>
      <c r="CP12" s="97">
        <v>8059197.215752001</v>
      </c>
      <c r="CQ12" s="97">
        <v>8126938.540351999</v>
      </c>
      <c r="CR12" s="97">
        <v>8231343.277451</v>
      </c>
      <c r="CS12" s="97">
        <v>8145691.089217001</v>
      </c>
      <c r="CT12" s="97">
        <v>8321466.290994</v>
      </c>
      <c r="CU12" s="97">
        <v>8562808.296063</v>
      </c>
      <c r="CV12" s="97">
        <v>8716639.925572</v>
      </c>
      <c r="CW12" s="97">
        <v>8746571.575602999</v>
      </c>
      <c r="CX12" s="97">
        <v>8862765.914622</v>
      </c>
      <c r="CY12" s="97">
        <v>8826217.430027</v>
      </c>
      <c r="CZ12" s="97">
        <v>8928865.679899001</v>
      </c>
      <c r="DA12" s="97">
        <v>9005127.434175</v>
      </c>
      <c r="DB12" s="97">
        <v>9134032.144294001</v>
      </c>
      <c r="DC12" s="97">
        <v>9277609.404777</v>
      </c>
      <c r="DD12" s="97">
        <v>9354835.679990001</v>
      </c>
    </row>
    <row r="13" spans="2:108" ht="15">
      <c r="B13" s="83" t="s">
        <v>53</v>
      </c>
      <c r="C13" s="73">
        <v>1904654.2519999999</v>
      </c>
      <c r="D13" s="73">
        <v>1969034.169413</v>
      </c>
      <c r="E13" s="73">
        <v>2065611.127789</v>
      </c>
      <c r="F13" s="73">
        <v>2049660.340789</v>
      </c>
      <c r="G13" s="73">
        <v>2141648.977789</v>
      </c>
      <c r="H13" s="73">
        <v>2240358.533789</v>
      </c>
      <c r="I13" s="73">
        <v>2233995.920789</v>
      </c>
      <c r="J13" s="73">
        <v>2239503.124789</v>
      </c>
      <c r="K13" s="73">
        <v>2348671.1619999995</v>
      </c>
      <c r="L13" s="73">
        <v>2288296.2421919997</v>
      </c>
      <c r="M13" s="73">
        <v>2270363.451</v>
      </c>
      <c r="N13" s="73">
        <v>2368846.1330000004</v>
      </c>
      <c r="O13" s="73">
        <v>2317794.7939999998</v>
      </c>
      <c r="P13" s="74">
        <v>2395917.241207</v>
      </c>
      <c r="Q13" s="74">
        <v>2424180.647</v>
      </c>
      <c r="R13" s="74">
        <v>2379096.840263</v>
      </c>
      <c r="S13" s="75">
        <v>2396521.716548</v>
      </c>
      <c r="T13" s="74">
        <v>2536485.63</v>
      </c>
      <c r="U13" s="74">
        <v>2652569.0868920004</v>
      </c>
      <c r="V13" s="75">
        <v>2606698.7175819995</v>
      </c>
      <c r="W13" s="74">
        <v>2621590.8475820003</v>
      </c>
      <c r="X13" s="76">
        <v>2685683.261582</v>
      </c>
      <c r="Y13" s="76">
        <v>2736313.640725</v>
      </c>
      <c r="Z13" s="76">
        <v>2770007.06083</v>
      </c>
      <c r="AA13" s="76">
        <v>2760284.9169350006</v>
      </c>
      <c r="AB13" s="76">
        <v>2819945.2911639996</v>
      </c>
      <c r="AC13" s="76">
        <v>2889036.696393</v>
      </c>
      <c r="AD13" s="76">
        <v>2936557.208622</v>
      </c>
      <c r="AE13" s="76">
        <v>2999731.7247558446</v>
      </c>
      <c r="AF13" s="77">
        <v>3076064.989123</v>
      </c>
      <c r="AG13" s="77">
        <v>3317857.9680805886</v>
      </c>
      <c r="AH13" s="77">
        <v>3187674.2655309997</v>
      </c>
      <c r="AI13" s="77">
        <v>3173331.0215180004</v>
      </c>
      <c r="AJ13" s="77">
        <v>3190072.2110302295</v>
      </c>
      <c r="AK13" s="77">
        <v>3292407.672964</v>
      </c>
      <c r="AL13" s="77">
        <v>3505054.845263</v>
      </c>
      <c r="AM13" s="77">
        <v>3667880.9979900727</v>
      </c>
      <c r="AN13" s="77">
        <v>3627456.8685210734</v>
      </c>
      <c r="AO13" s="77">
        <v>3691434.020173125</v>
      </c>
      <c r="AP13" s="77">
        <v>3774098.9257441014</v>
      </c>
      <c r="AQ13" s="77">
        <v>3758019.337775899</v>
      </c>
      <c r="AR13" s="77">
        <v>4140301.235997</v>
      </c>
      <c r="AS13" s="77">
        <v>4339308.864460999</v>
      </c>
      <c r="AT13" s="77">
        <v>4365307.762683716</v>
      </c>
      <c r="AU13" s="77">
        <v>4398472.950183</v>
      </c>
      <c r="AV13" s="77">
        <v>4526637.414987001</v>
      </c>
      <c r="AW13" s="77">
        <v>4555432.156347999</v>
      </c>
      <c r="AX13" s="77">
        <v>4690428.562266</v>
      </c>
      <c r="AY13" s="77">
        <v>4879646.298627</v>
      </c>
      <c r="AZ13" s="77">
        <v>4914296.126</v>
      </c>
      <c r="BA13" s="77">
        <v>4894832.864</v>
      </c>
      <c r="BB13" s="77">
        <v>5281031.998</v>
      </c>
      <c r="BC13" s="77">
        <v>5201091.242</v>
      </c>
      <c r="BD13" s="77">
        <v>5367136.931000001</v>
      </c>
      <c r="BE13" s="77">
        <v>5518844.583000001</v>
      </c>
      <c r="BF13" s="77">
        <v>5606628.875</v>
      </c>
      <c r="BG13" s="77">
        <v>5661842.041999999</v>
      </c>
      <c r="BH13" s="77">
        <v>5849704.4229999995</v>
      </c>
      <c r="BI13" s="77">
        <v>5833191.241</v>
      </c>
      <c r="BJ13" s="77">
        <v>6072292.854</v>
      </c>
      <c r="BK13" s="77">
        <v>6423600.269</v>
      </c>
      <c r="BL13" s="77">
        <v>6407142.078</v>
      </c>
      <c r="BM13" s="77">
        <v>6514946.446</v>
      </c>
      <c r="BN13" s="98">
        <v>6922588.338</v>
      </c>
      <c r="BO13" s="98">
        <v>6638995.19</v>
      </c>
      <c r="BP13" s="98">
        <v>6874127.168</v>
      </c>
      <c r="BQ13" s="98">
        <v>6992867.7930000005</v>
      </c>
      <c r="BR13" s="98">
        <v>7169474.699</v>
      </c>
      <c r="BS13" s="98">
        <v>7190463.114</v>
      </c>
      <c r="BT13" s="98">
        <v>7272688.036</v>
      </c>
      <c r="BU13" s="98">
        <v>7286898.677999999</v>
      </c>
      <c r="BV13" s="98">
        <v>6952394.825999999</v>
      </c>
      <c r="BW13" s="98">
        <v>7308409.711</v>
      </c>
      <c r="BX13" s="98">
        <v>7173565.26</v>
      </c>
      <c r="BY13" s="98">
        <v>7234314.99</v>
      </c>
      <c r="BZ13" s="98">
        <v>7234172.541662</v>
      </c>
      <c r="CA13" s="98">
        <v>7344024.124238</v>
      </c>
      <c r="CB13" s="98">
        <v>7504677.96082</v>
      </c>
      <c r="CC13" s="98">
        <v>7737349.436158</v>
      </c>
      <c r="CD13" s="98">
        <v>7801473.8126570005</v>
      </c>
      <c r="CE13" s="98">
        <v>7757926.551999999</v>
      </c>
      <c r="CF13" s="98">
        <v>7981274.729</v>
      </c>
      <c r="CG13" s="98">
        <v>8015074.451</v>
      </c>
      <c r="CH13" s="98">
        <v>8167927.125</v>
      </c>
      <c r="CI13" s="98">
        <v>8316414.8100000005</v>
      </c>
      <c r="CJ13" s="98">
        <v>8606342.734</v>
      </c>
      <c r="CK13" s="98">
        <v>8751777.961202</v>
      </c>
      <c r="CL13" s="98">
        <v>8677717.197202</v>
      </c>
      <c r="CM13" s="98">
        <v>8594641.344</v>
      </c>
      <c r="CN13" s="98">
        <v>8761348.24</v>
      </c>
      <c r="CO13" s="98">
        <v>8908929.388</v>
      </c>
      <c r="CP13" s="98">
        <v>8984829.822</v>
      </c>
      <c r="CQ13" s="98">
        <v>9234477.402999999</v>
      </c>
      <c r="CR13" s="98">
        <v>9244637.115</v>
      </c>
      <c r="CS13" s="98">
        <v>9051782.969</v>
      </c>
      <c r="CT13" s="98">
        <v>9296945.861</v>
      </c>
      <c r="CU13" s="98">
        <v>9623930.23</v>
      </c>
      <c r="CV13" s="98">
        <v>9781601.728</v>
      </c>
      <c r="CW13" s="98">
        <v>9976802.439</v>
      </c>
      <c r="CX13" s="98">
        <v>10216392.12</v>
      </c>
      <c r="CY13" s="98">
        <v>9874516.181</v>
      </c>
      <c r="CZ13" s="98">
        <v>10016096.621000001</v>
      </c>
      <c r="DA13" s="98">
        <v>10005568.518</v>
      </c>
      <c r="DB13" s="98">
        <v>10146806.617</v>
      </c>
      <c r="DC13" s="98">
        <v>10294373.805</v>
      </c>
      <c r="DD13" s="98">
        <v>10309707.837000001</v>
      </c>
    </row>
    <row r="14" spans="2:108" ht="15">
      <c r="B14" s="83" t="s">
        <v>54</v>
      </c>
      <c r="C14" s="73">
        <v>253837.065</v>
      </c>
      <c r="D14" s="73">
        <v>250345.741</v>
      </c>
      <c r="E14" s="73">
        <v>281905.206</v>
      </c>
      <c r="F14" s="73">
        <v>284919.840353</v>
      </c>
      <c r="G14" s="73">
        <v>267514.514</v>
      </c>
      <c r="H14" s="73">
        <v>252226.222</v>
      </c>
      <c r="I14" s="73">
        <v>307339.1</v>
      </c>
      <c r="J14" s="73">
        <v>266686.392</v>
      </c>
      <c r="K14" s="73">
        <v>276889.11</v>
      </c>
      <c r="L14" s="73">
        <v>346311.894</v>
      </c>
      <c r="M14" s="73">
        <v>261132.411</v>
      </c>
      <c r="N14" s="73">
        <v>310567.974</v>
      </c>
      <c r="O14" s="73">
        <v>302234.26</v>
      </c>
      <c r="P14" s="74">
        <v>277036.52999999997</v>
      </c>
      <c r="Q14" s="74">
        <v>278101.291</v>
      </c>
      <c r="R14" s="74">
        <v>330420.836</v>
      </c>
      <c r="S14" s="75">
        <v>284649.777</v>
      </c>
      <c r="T14" s="74">
        <v>278303.44</v>
      </c>
      <c r="U14" s="74">
        <v>455953.368</v>
      </c>
      <c r="V14" s="75">
        <v>305856.59800000006</v>
      </c>
      <c r="W14" s="74">
        <v>324012.66000000003</v>
      </c>
      <c r="X14" s="76">
        <v>394767.657</v>
      </c>
      <c r="Y14" s="76">
        <v>325084.991</v>
      </c>
      <c r="Z14" s="76">
        <v>344295.45200000005</v>
      </c>
      <c r="AA14" s="76">
        <v>365005.222</v>
      </c>
      <c r="AB14" s="76">
        <v>368729.24600000004</v>
      </c>
      <c r="AC14" s="76">
        <v>348382.508</v>
      </c>
      <c r="AD14" s="76">
        <v>399470.196</v>
      </c>
      <c r="AE14" s="76">
        <v>360439.328</v>
      </c>
      <c r="AF14" s="77">
        <v>327197.97899999993</v>
      </c>
      <c r="AG14" s="77">
        <v>503071.117</v>
      </c>
      <c r="AH14" s="77">
        <v>339724.211</v>
      </c>
      <c r="AI14" s="77">
        <v>324415.01</v>
      </c>
      <c r="AJ14" s="77">
        <v>357101.416</v>
      </c>
      <c r="AK14" s="77">
        <v>350779.65</v>
      </c>
      <c r="AL14" s="77">
        <v>382470.42300000007</v>
      </c>
      <c r="AM14" s="77">
        <v>536044.888</v>
      </c>
      <c r="AN14" s="77">
        <v>431230.519</v>
      </c>
      <c r="AO14" s="77">
        <v>379881.14599999995</v>
      </c>
      <c r="AP14" s="77">
        <v>438259.006</v>
      </c>
      <c r="AQ14" s="77">
        <v>350481.197</v>
      </c>
      <c r="AR14" s="77">
        <v>340769.3900000001</v>
      </c>
      <c r="AS14" s="77">
        <v>445056.54099999997</v>
      </c>
      <c r="AT14" s="77">
        <v>386045.99600000004</v>
      </c>
      <c r="AU14" s="77">
        <v>345178.437</v>
      </c>
      <c r="AV14" s="77">
        <v>393515.627</v>
      </c>
      <c r="AW14" s="77">
        <v>383088.9170000001</v>
      </c>
      <c r="AX14" s="77">
        <v>433311.212</v>
      </c>
      <c r="AY14" s="77">
        <v>525163.883</v>
      </c>
      <c r="AZ14" s="77">
        <v>450459.43000000005</v>
      </c>
      <c r="BA14" s="77">
        <v>422696.57500000007</v>
      </c>
      <c r="BB14" s="77">
        <v>634953.1540000001</v>
      </c>
      <c r="BC14" s="77">
        <v>380594.488</v>
      </c>
      <c r="BD14" s="77">
        <v>466224.52700000006</v>
      </c>
      <c r="BE14" s="77">
        <v>500183.33599999995</v>
      </c>
      <c r="BF14" s="77">
        <v>498672.00800000003</v>
      </c>
      <c r="BG14" s="77">
        <v>447125.08100000006</v>
      </c>
      <c r="BH14" s="77">
        <v>538815.797</v>
      </c>
      <c r="BI14" s="77">
        <v>413400.747</v>
      </c>
      <c r="BJ14" s="77">
        <v>413943.61699999997</v>
      </c>
      <c r="BK14" s="77">
        <v>514755.01200000005</v>
      </c>
      <c r="BL14" s="77">
        <v>444835.866</v>
      </c>
      <c r="BM14" s="77">
        <v>402742.47</v>
      </c>
      <c r="BN14" s="98">
        <v>777487.2249999999</v>
      </c>
      <c r="BO14" s="98">
        <v>392033.643</v>
      </c>
      <c r="BP14" s="98">
        <v>525947.8359999999</v>
      </c>
      <c r="BQ14" s="98">
        <v>488570.63899999997</v>
      </c>
      <c r="BR14" s="98">
        <v>647220.8239999999</v>
      </c>
      <c r="BS14" s="98">
        <v>641283.137</v>
      </c>
      <c r="BT14" s="98">
        <v>716495.1639999999</v>
      </c>
      <c r="BU14" s="98">
        <v>905766.362</v>
      </c>
      <c r="BV14" s="98">
        <v>682077.912</v>
      </c>
      <c r="BW14" s="98">
        <v>863886.9029999999</v>
      </c>
      <c r="BX14" s="98">
        <v>658330.9380000001</v>
      </c>
      <c r="BY14" s="98">
        <v>669019.999</v>
      </c>
      <c r="BZ14" s="98">
        <v>656984.00202</v>
      </c>
      <c r="CA14" s="98">
        <v>686026.008928</v>
      </c>
      <c r="CB14" s="98">
        <v>760897.7074889999</v>
      </c>
      <c r="CC14" s="98">
        <v>881363.227491</v>
      </c>
      <c r="CD14" s="98">
        <v>782346.83268</v>
      </c>
      <c r="CE14" s="98">
        <v>695882.1164990001</v>
      </c>
      <c r="CF14" s="98">
        <v>804981.6827179999</v>
      </c>
      <c r="CG14" s="98">
        <v>692849.6813039999</v>
      </c>
      <c r="CH14" s="98">
        <v>748719.452029</v>
      </c>
      <c r="CI14" s="98">
        <v>806216.737033</v>
      </c>
      <c r="CJ14" s="98">
        <v>996259.311048</v>
      </c>
      <c r="CK14" s="98">
        <v>1108476.926943</v>
      </c>
      <c r="CL14" s="98">
        <v>1040516.8132859999</v>
      </c>
      <c r="CM14" s="98">
        <v>810172.873536</v>
      </c>
      <c r="CN14" s="98">
        <v>840894.3352719999</v>
      </c>
      <c r="CO14" s="98">
        <v>985055.2259150001</v>
      </c>
      <c r="CP14" s="98">
        <v>925632.6062479999</v>
      </c>
      <c r="CQ14" s="98">
        <v>1107538.862648</v>
      </c>
      <c r="CR14" s="98">
        <v>1013293.837549</v>
      </c>
      <c r="CS14" s="98">
        <v>906091.879783</v>
      </c>
      <c r="CT14" s="98">
        <v>975479.5700059999</v>
      </c>
      <c r="CU14" s="98">
        <v>1061121.933937</v>
      </c>
      <c r="CV14" s="98">
        <v>1064961.8024280001</v>
      </c>
      <c r="CW14" s="98">
        <v>1230230.8633970001</v>
      </c>
      <c r="CX14" s="98">
        <v>1353626.205378</v>
      </c>
      <c r="CY14" s="98">
        <v>1048298.750973</v>
      </c>
      <c r="CZ14" s="98">
        <v>1087230.941101</v>
      </c>
      <c r="DA14" s="98">
        <v>1000441.083825</v>
      </c>
      <c r="DB14" s="98">
        <v>1012774.4727060001</v>
      </c>
      <c r="DC14" s="98">
        <v>1016764.400223</v>
      </c>
      <c r="DD14" s="98">
        <v>954872.15701</v>
      </c>
    </row>
    <row r="15" spans="2:108" ht="15">
      <c r="B15" s="82" t="s">
        <v>55</v>
      </c>
      <c r="C15" s="78">
        <v>-168416.071</v>
      </c>
      <c r="D15" s="78">
        <v>-167295.70500000002</v>
      </c>
      <c r="E15" s="78">
        <v>-185339.01099999997</v>
      </c>
      <c r="F15" s="78">
        <v>-175328.613481</v>
      </c>
      <c r="G15" s="78">
        <v>-206903.589</v>
      </c>
      <c r="H15" s="78">
        <v>-216685.04699999996</v>
      </c>
      <c r="I15" s="78">
        <v>-222831.098</v>
      </c>
      <c r="J15" s="78">
        <v>-228472.96300000002</v>
      </c>
      <c r="K15" s="78">
        <v>-240529.04700000002</v>
      </c>
      <c r="L15" s="78">
        <v>-250257.81200000006</v>
      </c>
      <c r="M15" s="78">
        <v>-206393.01499999998</v>
      </c>
      <c r="N15" s="78">
        <v>-73326.494</v>
      </c>
      <c r="O15" s="78">
        <v>3566.0069999999832</v>
      </c>
      <c r="P15" s="79">
        <v>13355.81799999997</v>
      </c>
      <c r="Q15" s="79">
        <v>-8957.802000000025</v>
      </c>
      <c r="R15" s="79">
        <v>21487.63399999996</v>
      </c>
      <c r="S15" s="80">
        <v>-8186.3189999999595</v>
      </c>
      <c r="T15" s="79">
        <v>-6715.1810000000405</v>
      </c>
      <c r="U15" s="79">
        <v>-31381.28900000002</v>
      </c>
      <c r="V15" s="80">
        <v>-66476.40600000005</v>
      </c>
      <c r="W15" s="79">
        <v>-68107.57</v>
      </c>
      <c r="X15" s="70">
        <v>-81957.39499999996</v>
      </c>
      <c r="Y15" s="70">
        <v>-41367.54699999996</v>
      </c>
      <c r="Z15" s="70">
        <v>44482.555398</v>
      </c>
      <c r="AA15" s="70">
        <v>67652.43783299997</v>
      </c>
      <c r="AB15" s="70">
        <v>38525.99649599998</v>
      </c>
      <c r="AC15" s="70">
        <v>13745.898208999948</v>
      </c>
      <c r="AD15" s="70">
        <v>3320.5864889999502</v>
      </c>
      <c r="AE15" s="70">
        <v>4699.086913999985</v>
      </c>
      <c r="AF15" s="71">
        <v>-3138.816058999975</v>
      </c>
      <c r="AG15" s="71">
        <v>-48298.061266000004</v>
      </c>
      <c r="AH15" s="71">
        <v>-94423.71047899994</v>
      </c>
      <c r="AI15" s="71">
        <v>-110805.22644600007</v>
      </c>
      <c r="AJ15" s="71">
        <v>-159128.25293299998</v>
      </c>
      <c r="AK15" s="71">
        <v>-159256.27988499997</v>
      </c>
      <c r="AL15" s="71">
        <v>-91667.27454500002</v>
      </c>
      <c r="AM15" s="71">
        <v>-85610.36298100001</v>
      </c>
      <c r="AN15" s="71">
        <v>-70682.41003100004</v>
      </c>
      <c r="AO15" s="71">
        <v>-36617.09518300003</v>
      </c>
      <c r="AP15" s="71">
        <v>-96655.137513</v>
      </c>
      <c r="AQ15" s="71">
        <v>-69919.03022100002</v>
      </c>
      <c r="AR15" s="71">
        <v>-69466.71252399997</v>
      </c>
      <c r="AS15" s="71">
        <v>-130773.77415400004</v>
      </c>
      <c r="AT15" s="71">
        <v>-178763.78468599997</v>
      </c>
      <c r="AU15" s="71">
        <v>-174707.591433</v>
      </c>
      <c r="AV15" s="71">
        <v>-229485.171846</v>
      </c>
      <c r="AW15" s="71">
        <v>-200422.88740000004</v>
      </c>
      <c r="AX15" s="71">
        <v>-104534.90495999999</v>
      </c>
      <c r="AY15" s="71">
        <v>-26563.548015000066</v>
      </c>
      <c r="AZ15" s="71">
        <v>-87166.58057399999</v>
      </c>
      <c r="BA15" s="71">
        <v>-59128.04009900006</v>
      </c>
      <c r="BB15" s="71">
        <v>-118831.12600000005</v>
      </c>
      <c r="BC15" s="71">
        <v>-43745.76113300014</v>
      </c>
      <c r="BD15" s="71">
        <v>-125725.20079699997</v>
      </c>
      <c r="BE15" s="71">
        <v>-185396.0730559999</v>
      </c>
      <c r="BF15" s="71">
        <v>-191678.33289299998</v>
      </c>
      <c r="BG15" s="71">
        <v>-217908.32015500005</v>
      </c>
      <c r="BH15" s="71">
        <v>-248076.88566899998</v>
      </c>
      <c r="BI15" s="71">
        <v>-228143.13166899997</v>
      </c>
      <c r="BJ15" s="71">
        <v>-129251.76938000004</v>
      </c>
      <c r="BK15" s="71">
        <v>-70546.27713399992</v>
      </c>
      <c r="BL15" s="71">
        <v>-49415.58299700002</v>
      </c>
      <c r="BM15" s="71">
        <v>-127508.41733000005</v>
      </c>
      <c r="BN15" s="97">
        <v>-168765.39911099998</v>
      </c>
      <c r="BO15" s="97">
        <v>-164747.15494000007</v>
      </c>
      <c r="BP15" s="97">
        <v>-221219.48020299998</v>
      </c>
      <c r="BQ15" s="97">
        <v>-311447.5454069999</v>
      </c>
      <c r="BR15" s="97">
        <v>-312496.24707200006</v>
      </c>
      <c r="BS15" s="97">
        <v>-393028.31489</v>
      </c>
      <c r="BT15" s="97">
        <v>-447280.23084800004</v>
      </c>
      <c r="BU15" s="97">
        <v>-423226.413</v>
      </c>
      <c r="BV15" s="97">
        <v>-311822.43000000017</v>
      </c>
      <c r="BW15" s="97">
        <v>-244982.63199999998</v>
      </c>
      <c r="BX15" s="97">
        <v>-204184.2479999999</v>
      </c>
      <c r="BY15" s="97">
        <v>-308162.94599999994</v>
      </c>
      <c r="BZ15" s="97">
        <v>-303113.31382599985</v>
      </c>
      <c r="CA15" s="97">
        <v>-296381.07036300004</v>
      </c>
      <c r="CB15" s="97">
        <v>-371724.85491800006</v>
      </c>
      <c r="CC15" s="97">
        <v>-379784.4367339999</v>
      </c>
      <c r="CD15" s="97">
        <v>-371668.605263</v>
      </c>
      <c r="CE15" s="97">
        <v>-435743.2026830001</v>
      </c>
      <c r="CF15" s="97">
        <v>-471727.059352</v>
      </c>
      <c r="CG15" s="97">
        <v>-450407.48082299996</v>
      </c>
      <c r="CH15" s="97">
        <v>-345033.323953</v>
      </c>
      <c r="CI15" s="97">
        <v>-244220.752391</v>
      </c>
      <c r="CJ15" s="97">
        <v>-266119.6434039999</v>
      </c>
      <c r="CK15" s="97">
        <v>-314379.4961170002</v>
      </c>
      <c r="CL15" s="97">
        <v>-259890.16183699993</v>
      </c>
      <c r="CM15" s="97">
        <v>-412672.34691</v>
      </c>
      <c r="CN15" s="97">
        <v>-478793.83058999997</v>
      </c>
      <c r="CO15" s="97">
        <v>-504804.60575800005</v>
      </c>
      <c r="CP15" s="97">
        <v>-546098.6285250001</v>
      </c>
      <c r="CQ15" s="97">
        <v>-525359.5994279997</v>
      </c>
      <c r="CR15" s="97">
        <v>-562852.150535</v>
      </c>
      <c r="CS15" s="97">
        <v>-521461.12441000005</v>
      </c>
      <c r="CT15" s="97">
        <v>-380401.90216799994</v>
      </c>
      <c r="CU15" s="97">
        <v>-419910.585786</v>
      </c>
      <c r="CV15" s="97">
        <v>-467521.5236050001</v>
      </c>
      <c r="CW15" s="97">
        <v>-426091.704222</v>
      </c>
      <c r="CX15" s="97">
        <v>-517962.91754599987</v>
      </c>
      <c r="CY15" s="97">
        <v>-521749.56955700007</v>
      </c>
      <c r="CZ15" s="97">
        <v>-520151.972698</v>
      </c>
      <c r="DA15" s="97">
        <v>-566829.501708</v>
      </c>
      <c r="DB15" s="97">
        <v>-656463.044452</v>
      </c>
      <c r="DC15" s="97">
        <v>-696268.4899279999</v>
      </c>
      <c r="DD15" s="97">
        <v>-739899.1404070002</v>
      </c>
    </row>
    <row r="16" spans="2:108" ht="15">
      <c r="B16" s="83" t="s">
        <v>56</v>
      </c>
      <c r="C16" s="73">
        <v>70844.295</v>
      </c>
      <c r="D16" s="73">
        <v>66544.279</v>
      </c>
      <c r="E16" s="73">
        <v>59599.682</v>
      </c>
      <c r="F16" s="73">
        <v>55293.94899999999</v>
      </c>
      <c r="G16" s="73">
        <v>50623.416</v>
      </c>
      <c r="H16" s="73">
        <v>45262.577000000005</v>
      </c>
      <c r="I16" s="73">
        <v>43650.945999999996</v>
      </c>
      <c r="J16" s="73">
        <v>46933.786</v>
      </c>
      <c r="K16" s="73">
        <v>41246.60799999999</v>
      </c>
      <c r="L16" s="73">
        <v>36931.036</v>
      </c>
      <c r="M16" s="73">
        <v>74709.51800000001</v>
      </c>
      <c r="N16" s="73">
        <v>196493.56800000003</v>
      </c>
      <c r="O16" s="73">
        <v>290902.738</v>
      </c>
      <c r="P16" s="74">
        <v>293995.741</v>
      </c>
      <c r="Q16" s="74">
        <v>287999.189</v>
      </c>
      <c r="R16" s="74">
        <v>306925.789</v>
      </c>
      <c r="S16" s="75">
        <v>289581.498</v>
      </c>
      <c r="T16" s="74">
        <v>285823.273</v>
      </c>
      <c r="U16" s="74">
        <v>261244.317</v>
      </c>
      <c r="V16" s="75">
        <v>231270.324</v>
      </c>
      <c r="W16" s="74">
        <v>221450.815</v>
      </c>
      <c r="X16" s="76">
        <v>210623.473</v>
      </c>
      <c r="Y16" s="76">
        <v>253152.929</v>
      </c>
      <c r="Z16" s="76">
        <v>347645.233398</v>
      </c>
      <c r="AA16" s="76">
        <v>369108.619833</v>
      </c>
      <c r="AB16" s="76">
        <v>333694.152496</v>
      </c>
      <c r="AC16" s="76">
        <v>311199.16820899997</v>
      </c>
      <c r="AD16" s="76">
        <v>301762.99448899995</v>
      </c>
      <c r="AE16" s="76">
        <v>305262.960914</v>
      </c>
      <c r="AF16" s="77">
        <v>296863.081941</v>
      </c>
      <c r="AG16" s="77">
        <v>255851.32573399998</v>
      </c>
      <c r="AH16" s="77">
        <v>227162.35652099998</v>
      </c>
      <c r="AI16" s="77">
        <v>189649.07855399998</v>
      </c>
      <c r="AJ16" s="77">
        <v>142027.30106700002</v>
      </c>
      <c r="AK16" s="77">
        <v>132261.04711500002</v>
      </c>
      <c r="AL16" s="77">
        <v>212879.78045499997</v>
      </c>
      <c r="AM16" s="77">
        <v>243580.254019</v>
      </c>
      <c r="AN16" s="77">
        <v>230762.603969</v>
      </c>
      <c r="AO16" s="77">
        <v>256548.81381699996</v>
      </c>
      <c r="AP16" s="77">
        <v>224422.84448699997</v>
      </c>
      <c r="AQ16" s="77">
        <v>233443.31777899998</v>
      </c>
      <c r="AR16" s="77">
        <v>219594.636476</v>
      </c>
      <c r="AS16" s="77">
        <v>195071.361846</v>
      </c>
      <c r="AT16" s="77">
        <v>174794.15531399997</v>
      </c>
      <c r="AU16" s="77">
        <v>155091.098567</v>
      </c>
      <c r="AV16" s="77">
        <v>146696.74215399998</v>
      </c>
      <c r="AW16" s="77">
        <v>146808.99359999996</v>
      </c>
      <c r="AX16" s="77">
        <v>220598.46704</v>
      </c>
      <c r="AY16" s="77">
        <v>282025.429985</v>
      </c>
      <c r="AZ16" s="77">
        <v>253204.26542600003</v>
      </c>
      <c r="BA16" s="77">
        <v>248845.68590099996</v>
      </c>
      <c r="BB16" s="77">
        <v>242949.44799999997</v>
      </c>
      <c r="BC16" s="77">
        <v>257167.23586699995</v>
      </c>
      <c r="BD16" s="77">
        <v>217867.215203</v>
      </c>
      <c r="BE16" s="77">
        <v>189118.462944</v>
      </c>
      <c r="BF16" s="77">
        <v>164426.15410699998</v>
      </c>
      <c r="BG16" s="77">
        <v>138658.257845</v>
      </c>
      <c r="BH16" s="77">
        <v>130759.055331</v>
      </c>
      <c r="BI16" s="77">
        <v>130379.375331</v>
      </c>
      <c r="BJ16" s="77">
        <v>222589.98361999998</v>
      </c>
      <c r="BK16" s="77">
        <v>273008.333866</v>
      </c>
      <c r="BL16" s="77">
        <v>272685.086003</v>
      </c>
      <c r="BM16" s="77">
        <v>261906.79666999998</v>
      </c>
      <c r="BN16" s="98">
        <v>252207.23488899998</v>
      </c>
      <c r="BO16" s="98">
        <v>226785.06405999998</v>
      </c>
      <c r="BP16" s="98">
        <v>212490.08479699996</v>
      </c>
      <c r="BQ16" s="98">
        <v>184574.055593</v>
      </c>
      <c r="BR16" s="98">
        <v>159916.51192799996</v>
      </c>
      <c r="BS16" s="98">
        <v>139878.24111</v>
      </c>
      <c r="BT16" s="98">
        <v>134498.04215199998</v>
      </c>
      <c r="BU16" s="98">
        <v>147467.766</v>
      </c>
      <c r="BV16" s="98">
        <v>258801.58199999997</v>
      </c>
      <c r="BW16" s="98">
        <v>279332.92000000004</v>
      </c>
      <c r="BX16" s="98">
        <v>288270.726</v>
      </c>
      <c r="BY16" s="98">
        <v>270283.565</v>
      </c>
      <c r="BZ16" s="98">
        <v>269828.399342</v>
      </c>
      <c r="CA16" s="98">
        <v>258191.79250100002</v>
      </c>
      <c r="CB16" s="98">
        <v>262064.78516099998</v>
      </c>
      <c r="CC16" s="98">
        <v>257971.244909</v>
      </c>
      <c r="CD16" s="98">
        <v>245785.049423</v>
      </c>
      <c r="CE16" s="98">
        <v>241856.03627099996</v>
      </c>
      <c r="CF16" s="98">
        <v>244754.23745400002</v>
      </c>
      <c r="CG16" s="98">
        <v>244637.685814</v>
      </c>
      <c r="CH16" s="98">
        <v>362322.18023399997</v>
      </c>
      <c r="CI16" s="98">
        <v>363502.225503</v>
      </c>
      <c r="CJ16" s="98">
        <v>362962.71220400004</v>
      </c>
      <c r="CK16" s="98">
        <v>364623.94584</v>
      </c>
      <c r="CL16" s="98">
        <v>367109.5529130001</v>
      </c>
      <c r="CM16" s="98">
        <v>357876.003231</v>
      </c>
      <c r="CN16" s="98">
        <v>340154.70830800006</v>
      </c>
      <c r="CO16" s="98">
        <v>322608.998578</v>
      </c>
      <c r="CP16" s="98">
        <v>301127.40169800003</v>
      </c>
      <c r="CQ16" s="98">
        <v>274250.78114400007</v>
      </c>
      <c r="CR16" s="98">
        <v>271978.160892</v>
      </c>
      <c r="CS16" s="98">
        <v>288058.879736</v>
      </c>
      <c r="CT16" s="98">
        <v>399686.70087400003</v>
      </c>
      <c r="CU16" s="98">
        <v>400710.867127</v>
      </c>
      <c r="CV16" s="98">
        <v>425711.74218299997</v>
      </c>
      <c r="CW16" s="98">
        <v>427651.77468100004</v>
      </c>
      <c r="CX16" s="98">
        <v>417264.734332</v>
      </c>
      <c r="CY16" s="98">
        <v>404631.68602200004</v>
      </c>
      <c r="CZ16" s="98">
        <v>371895.057259</v>
      </c>
      <c r="DA16" s="98">
        <v>353774.410529</v>
      </c>
      <c r="DB16" s="98">
        <v>331391.41349899996</v>
      </c>
      <c r="DC16" s="98">
        <v>315010.3381040001</v>
      </c>
      <c r="DD16" s="98">
        <v>314324.26738399995</v>
      </c>
    </row>
    <row r="17" spans="2:108" ht="15">
      <c r="B17" s="83" t="s">
        <v>57</v>
      </c>
      <c r="C17" s="73">
        <v>239260.36599999998</v>
      </c>
      <c r="D17" s="73">
        <v>233839.98400000003</v>
      </c>
      <c r="E17" s="73">
        <v>244938.69299999997</v>
      </c>
      <c r="F17" s="73">
        <v>230622.562481</v>
      </c>
      <c r="G17" s="73">
        <v>257527.005</v>
      </c>
      <c r="H17" s="73">
        <v>261947.62399999998</v>
      </c>
      <c r="I17" s="73">
        <v>266482.044</v>
      </c>
      <c r="J17" s="73">
        <v>275406.749</v>
      </c>
      <c r="K17" s="73">
        <v>281775.655</v>
      </c>
      <c r="L17" s="73">
        <v>287188.84800000006</v>
      </c>
      <c r="M17" s="73">
        <v>281102.533</v>
      </c>
      <c r="N17" s="73">
        <v>269820.06200000003</v>
      </c>
      <c r="O17" s="73">
        <v>287336.731</v>
      </c>
      <c r="P17" s="74">
        <v>280639.923</v>
      </c>
      <c r="Q17" s="74">
        <v>296956.99100000004</v>
      </c>
      <c r="R17" s="74">
        <v>285438.155</v>
      </c>
      <c r="S17" s="75">
        <v>297767.817</v>
      </c>
      <c r="T17" s="74">
        <v>292538.454</v>
      </c>
      <c r="U17" s="74">
        <v>292625.606</v>
      </c>
      <c r="V17" s="75">
        <v>297746.73000000004</v>
      </c>
      <c r="W17" s="74">
        <v>289558.385</v>
      </c>
      <c r="X17" s="76">
        <v>292580.86799999996</v>
      </c>
      <c r="Y17" s="76">
        <v>294520.47599999997</v>
      </c>
      <c r="Z17" s="76">
        <v>303162.678</v>
      </c>
      <c r="AA17" s="76">
        <v>301456.18200000003</v>
      </c>
      <c r="AB17" s="76">
        <v>295168.156</v>
      </c>
      <c r="AC17" s="76">
        <v>297453.27</v>
      </c>
      <c r="AD17" s="76">
        <v>298442.408</v>
      </c>
      <c r="AE17" s="76">
        <v>300563.874</v>
      </c>
      <c r="AF17" s="77">
        <v>300001.898</v>
      </c>
      <c r="AG17" s="77">
        <v>304149.387</v>
      </c>
      <c r="AH17" s="77">
        <v>321586.0669999999</v>
      </c>
      <c r="AI17" s="77">
        <v>300454.30500000005</v>
      </c>
      <c r="AJ17" s="77">
        <v>301155.554</v>
      </c>
      <c r="AK17" s="77">
        <v>291517.327</v>
      </c>
      <c r="AL17" s="77">
        <v>304547.055</v>
      </c>
      <c r="AM17" s="77">
        <v>329190.617</v>
      </c>
      <c r="AN17" s="77">
        <v>301445.014</v>
      </c>
      <c r="AO17" s="77">
        <v>293165.909</v>
      </c>
      <c r="AP17" s="77">
        <v>321077.98199999996</v>
      </c>
      <c r="AQ17" s="77">
        <v>303362.348</v>
      </c>
      <c r="AR17" s="77">
        <v>289061.349</v>
      </c>
      <c r="AS17" s="77">
        <v>325845.13600000006</v>
      </c>
      <c r="AT17" s="77">
        <v>353557.93999999994</v>
      </c>
      <c r="AU17" s="77">
        <v>329798.69</v>
      </c>
      <c r="AV17" s="77">
        <v>376181.914</v>
      </c>
      <c r="AW17" s="77">
        <v>347231.881</v>
      </c>
      <c r="AX17" s="77">
        <v>325133.372</v>
      </c>
      <c r="AY17" s="77">
        <v>308588.97800000006</v>
      </c>
      <c r="AZ17" s="77">
        <v>340370.846</v>
      </c>
      <c r="BA17" s="77">
        <v>307973.726</v>
      </c>
      <c r="BB17" s="77">
        <v>361780.574</v>
      </c>
      <c r="BC17" s="77">
        <v>300912.9970000001</v>
      </c>
      <c r="BD17" s="77">
        <v>343592.41599999997</v>
      </c>
      <c r="BE17" s="77">
        <v>374514.5359999999</v>
      </c>
      <c r="BF17" s="77">
        <v>356104.48699999996</v>
      </c>
      <c r="BG17" s="77">
        <v>356566.57800000004</v>
      </c>
      <c r="BH17" s="77">
        <v>378835.941</v>
      </c>
      <c r="BI17" s="77">
        <v>358522.507</v>
      </c>
      <c r="BJ17" s="77">
        <v>351841.753</v>
      </c>
      <c r="BK17" s="77">
        <v>343554.6109999999</v>
      </c>
      <c r="BL17" s="77">
        <v>322100.669</v>
      </c>
      <c r="BM17" s="77">
        <v>389415.21400000004</v>
      </c>
      <c r="BN17" s="98">
        <v>420972.63399999996</v>
      </c>
      <c r="BO17" s="98">
        <v>391532.21900000004</v>
      </c>
      <c r="BP17" s="98">
        <v>433709.56499999994</v>
      </c>
      <c r="BQ17" s="98">
        <v>496021.6009999999</v>
      </c>
      <c r="BR17" s="98">
        <v>472412.759</v>
      </c>
      <c r="BS17" s="98">
        <v>532906.556</v>
      </c>
      <c r="BT17" s="98">
        <v>581778.273</v>
      </c>
      <c r="BU17" s="98">
        <v>570694.179</v>
      </c>
      <c r="BV17" s="98">
        <v>570624.0120000001</v>
      </c>
      <c r="BW17" s="98">
        <v>524315.552</v>
      </c>
      <c r="BX17" s="98">
        <v>492454.97399999993</v>
      </c>
      <c r="BY17" s="98">
        <v>578446.5109999999</v>
      </c>
      <c r="BZ17" s="98">
        <v>572941.7131679999</v>
      </c>
      <c r="CA17" s="98">
        <v>554572.862864</v>
      </c>
      <c r="CB17" s="98">
        <v>633789.640079</v>
      </c>
      <c r="CC17" s="98">
        <v>637755.6816429999</v>
      </c>
      <c r="CD17" s="98">
        <v>617453.654686</v>
      </c>
      <c r="CE17" s="98">
        <v>677599.2389540001</v>
      </c>
      <c r="CF17" s="98">
        <v>716481.296806</v>
      </c>
      <c r="CG17" s="98">
        <v>695045.1666369999</v>
      </c>
      <c r="CH17" s="98">
        <v>707355.504187</v>
      </c>
      <c r="CI17" s="98">
        <v>607722.977894</v>
      </c>
      <c r="CJ17" s="98">
        <v>629082.355608</v>
      </c>
      <c r="CK17" s="98">
        <v>679003.4419570002</v>
      </c>
      <c r="CL17" s="98">
        <v>626999.71475</v>
      </c>
      <c r="CM17" s="98">
        <v>770548.350141</v>
      </c>
      <c r="CN17" s="98">
        <v>818948.538898</v>
      </c>
      <c r="CO17" s="98">
        <v>827413.604336</v>
      </c>
      <c r="CP17" s="98">
        <v>847226.0302230001</v>
      </c>
      <c r="CQ17" s="98">
        <v>799610.3805719998</v>
      </c>
      <c r="CR17" s="98">
        <v>834830.311427</v>
      </c>
      <c r="CS17" s="98">
        <v>809520.004146</v>
      </c>
      <c r="CT17" s="98">
        <v>780088.603042</v>
      </c>
      <c r="CU17" s="98">
        <v>820621.452913</v>
      </c>
      <c r="CV17" s="98">
        <v>893233.2657880001</v>
      </c>
      <c r="CW17" s="98">
        <v>853743.478903</v>
      </c>
      <c r="CX17" s="98">
        <v>935227.6518779999</v>
      </c>
      <c r="CY17" s="98">
        <v>926381.2555790001</v>
      </c>
      <c r="CZ17" s="98">
        <v>892047.029957</v>
      </c>
      <c r="DA17" s="98">
        <v>920603.912237</v>
      </c>
      <c r="DB17" s="98">
        <v>987854.457951</v>
      </c>
      <c r="DC17" s="98">
        <v>1011278.828032</v>
      </c>
      <c r="DD17" s="98">
        <v>1054223.407791</v>
      </c>
    </row>
    <row r="18" spans="2:108" ht="15">
      <c r="B18" s="81" t="s">
        <v>58</v>
      </c>
      <c r="C18" s="78">
        <v>3191065.111</v>
      </c>
      <c r="D18" s="78">
        <v>3139824.1329999994</v>
      </c>
      <c r="E18" s="78">
        <v>3191509.9446260007</v>
      </c>
      <c r="F18" s="78">
        <v>3341403.9206260005</v>
      </c>
      <c r="G18" s="78">
        <v>3373781.1396260005</v>
      </c>
      <c r="H18" s="78">
        <v>3397153.2196259997</v>
      </c>
      <c r="I18" s="78">
        <v>3437188.597626</v>
      </c>
      <c r="J18" s="78">
        <v>3383916.6406259993</v>
      </c>
      <c r="K18" s="78">
        <v>3365564.2826260002</v>
      </c>
      <c r="L18" s="78">
        <v>3404372.4132620003</v>
      </c>
      <c r="M18" s="78">
        <v>3382001.6916270005</v>
      </c>
      <c r="N18" s="78">
        <v>3361054.716</v>
      </c>
      <c r="O18" s="78">
        <v>3395557.5050000004</v>
      </c>
      <c r="P18" s="79">
        <v>3336758.7307800003</v>
      </c>
      <c r="Q18" s="79">
        <v>3312688.319</v>
      </c>
      <c r="R18" s="79">
        <v>3375019.542672</v>
      </c>
      <c r="S18" s="80">
        <v>3421962.782577</v>
      </c>
      <c r="T18" s="79">
        <v>3497189.6620299993</v>
      </c>
      <c r="U18" s="79">
        <v>3600397.42214914</v>
      </c>
      <c r="V18" s="80">
        <v>3572299.1761515196</v>
      </c>
      <c r="W18" s="79">
        <v>3612012.7101515196</v>
      </c>
      <c r="X18" s="70">
        <v>3617728.4698115196</v>
      </c>
      <c r="Y18" s="70">
        <v>3578257.892852369</v>
      </c>
      <c r="Z18" s="70">
        <v>3531140.1889102403</v>
      </c>
      <c r="AA18" s="70">
        <v>3550716.09925476</v>
      </c>
      <c r="AB18" s="70">
        <v>3504306.4070994747</v>
      </c>
      <c r="AC18" s="70">
        <v>3530917.0983284214</v>
      </c>
      <c r="AD18" s="70">
        <v>3533955.6491981023</v>
      </c>
      <c r="AE18" s="70">
        <v>3553877.499556573</v>
      </c>
      <c r="AF18" s="71">
        <v>3642932.19355656</v>
      </c>
      <c r="AG18" s="71">
        <v>3729488.4085602937</v>
      </c>
      <c r="AH18" s="71">
        <v>3765919.5295755602</v>
      </c>
      <c r="AI18" s="71">
        <v>3823459.42500606</v>
      </c>
      <c r="AJ18" s="71">
        <v>3831913.74491551</v>
      </c>
      <c r="AK18" s="71">
        <v>3801962.7903031786</v>
      </c>
      <c r="AL18" s="71">
        <v>3742397.0436200546</v>
      </c>
      <c r="AM18" s="71">
        <v>3762348.8055966953</v>
      </c>
      <c r="AN18" s="71">
        <v>3672540.271276745</v>
      </c>
      <c r="AO18" s="71">
        <v>3694065.1054183324</v>
      </c>
      <c r="AP18" s="71">
        <v>3703687.4107991355</v>
      </c>
      <c r="AQ18" s="71">
        <v>3766376.1981433714</v>
      </c>
      <c r="AR18" s="71">
        <v>3529490.3292594627</v>
      </c>
      <c r="AS18" s="71">
        <v>3629643.7547215708</v>
      </c>
      <c r="AT18" s="71">
        <v>3694000.9395135455</v>
      </c>
      <c r="AU18" s="71">
        <v>3793191.413456687</v>
      </c>
      <c r="AV18" s="71">
        <v>3817568.7386820824</v>
      </c>
      <c r="AW18" s="71">
        <v>3867256.15492307</v>
      </c>
      <c r="AX18" s="71">
        <v>3821106.1054473375</v>
      </c>
      <c r="AY18" s="71">
        <v>3834174.3417164376</v>
      </c>
      <c r="AZ18" s="71">
        <v>3830495.5013340004</v>
      </c>
      <c r="BA18" s="71">
        <v>3834592.5084930006</v>
      </c>
      <c r="BB18" s="71">
        <v>3754292.7199999997</v>
      </c>
      <c r="BC18" s="71">
        <v>3814006.265152</v>
      </c>
      <c r="BD18" s="71">
        <v>3928312.007592</v>
      </c>
      <c r="BE18" s="71">
        <v>3956786.954443</v>
      </c>
      <c r="BF18" s="71">
        <v>3994450.2139609996</v>
      </c>
      <c r="BG18" s="71">
        <v>4020603.523053</v>
      </c>
      <c r="BH18" s="71">
        <v>4021601.802328001</v>
      </c>
      <c r="BI18" s="71">
        <v>4008476.250328</v>
      </c>
      <c r="BJ18" s="71">
        <v>3940592.161068</v>
      </c>
      <c r="BK18" s="71">
        <v>3871275.4704</v>
      </c>
      <c r="BL18" s="71">
        <v>3839215.207979</v>
      </c>
      <c r="BM18" s="71">
        <v>3844639.524324</v>
      </c>
      <c r="BN18" s="71">
        <v>3949248.4002490006</v>
      </c>
      <c r="BO18" s="71">
        <v>4029696.0075689997</v>
      </c>
      <c r="BP18" s="71">
        <v>4153576.571947</v>
      </c>
      <c r="BQ18" s="71">
        <v>4339460.82186681</v>
      </c>
      <c r="BR18" s="71">
        <v>4339195.26948064</v>
      </c>
      <c r="BS18" s="71">
        <v>4347602.331878001</v>
      </c>
      <c r="BT18" s="71">
        <v>4414938.651877</v>
      </c>
      <c r="BU18" s="71">
        <v>4396756.303</v>
      </c>
      <c r="BV18" s="71">
        <v>4382094.451</v>
      </c>
      <c r="BW18" s="71">
        <v>4414223.04695958</v>
      </c>
      <c r="BX18" s="71">
        <v>4346049.2421512995</v>
      </c>
      <c r="BY18" s="71">
        <v>4395130.50061329</v>
      </c>
      <c r="BZ18" s="71">
        <v>4500982.15378504</v>
      </c>
      <c r="CA18" s="71">
        <v>4556671.77828272</v>
      </c>
      <c r="CB18" s="71">
        <v>4570229.84853027</v>
      </c>
      <c r="CC18" s="71">
        <v>4764111.61718282</v>
      </c>
      <c r="CD18" s="71">
        <v>4678351.978508261</v>
      </c>
      <c r="CE18" s="71">
        <v>4673250.85234635</v>
      </c>
      <c r="CF18" s="71">
        <v>4701190.07492656</v>
      </c>
      <c r="CG18" s="71">
        <v>4707297.140799811</v>
      </c>
      <c r="CH18" s="71">
        <v>4720165.286317571</v>
      </c>
      <c r="CI18" s="71">
        <v>4762242.750779521</v>
      </c>
      <c r="CJ18" s="71">
        <v>4689795.21377082</v>
      </c>
      <c r="CK18" s="71">
        <v>4724223.63050252</v>
      </c>
      <c r="CL18" s="71">
        <v>4773762.44349802</v>
      </c>
      <c r="CM18" s="71">
        <v>4768422.84988955</v>
      </c>
      <c r="CN18" s="71">
        <v>4843730.2779846</v>
      </c>
      <c r="CO18" s="71">
        <v>5024278.537221611</v>
      </c>
      <c r="CP18" s="71">
        <v>4958694.05624961</v>
      </c>
      <c r="CQ18" s="71">
        <v>5004375.916698921</v>
      </c>
      <c r="CR18" s="71">
        <v>5055803.061136001</v>
      </c>
      <c r="CS18" s="71">
        <v>5088410.77172</v>
      </c>
      <c r="CT18" s="71">
        <v>5072936.144051999</v>
      </c>
      <c r="CU18" s="71">
        <v>5282402.5264719995</v>
      </c>
      <c r="CV18" s="71">
        <v>5140488.47319</v>
      </c>
      <c r="CW18" s="71">
        <v>5133746.674911</v>
      </c>
      <c r="CX18" s="71">
        <v>5190363.660419</v>
      </c>
      <c r="CY18" s="71">
        <v>5287455.929952</v>
      </c>
      <c r="CZ18" s="71">
        <v>5439146.452718</v>
      </c>
      <c r="DA18" s="71">
        <v>5761762.597309</v>
      </c>
      <c r="DB18" s="71">
        <v>5723295.677491</v>
      </c>
      <c r="DC18" s="71">
        <v>5761860.4738839995</v>
      </c>
      <c r="DD18" s="71">
        <v>5964853.439593</v>
      </c>
    </row>
    <row r="19" spans="2:108" ht="15">
      <c r="B19" s="83" t="s">
        <v>59</v>
      </c>
      <c r="C19" s="73">
        <v>131210.407</v>
      </c>
      <c r="D19" s="73">
        <v>129484.55700000003</v>
      </c>
      <c r="E19" s="73">
        <v>129195.884</v>
      </c>
      <c r="F19" s="73">
        <v>133259.766</v>
      </c>
      <c r="G19" s="73">
        <v>123699.80099999999</v>
      </c>
      <c r="H19" s="73">
        <v>120800.97600000001</v>
      </c>
      <c r="I19" s="73">
        <v>121880.80199999998</v>
      </c>
      <c r="J19" s="73">
        <v>110615.986</v>
      </c>
      <c r="K19" s="73">
        <v>118515.82299999999</v>
      </c>
      <c r="L19" s="73">
        <v>120942.29799999998</v>
      </c>
      <c r="M19" s="73">
        <v>122837.709</v>
      </c>
      <c r="N19" s="73">
        <v>121098.865</v>
      </c>
      <c r="O19" s="73">
        <v>125761.76900000001</v>
      </c>
      <c r="P19" s="74">
        <v>133751.64200000002</v>
      </c>
      <c r="Q19" s="74">
        <v>130626.66500000002</v>
      </c>
      <c r="R19" s="74">
        <v>130815.05425000002</v>
      </c>
      <c r="S19" s="75">
        <v>130954.40125</v>
      </c>
      <c r="T19" s="74">
        <v>129587.15900000001</v>
      </c>
      <c r="U19" s="74">
        <v>130870.61765199999</v>
      </c>
      <c r="V19" s="75">
        <v>119114.875843</v>
      </c>
      <c r="W19" s="74">
        <v>119102.36984300001</v>
      </c>
      <c r="X19" s="76">
        <v>117459.45944300003</v>
      </c>
      <c r="Y19" s="76">
        <v>108821.840659</v>
      </c>
      <c r="Z19" s="76">
        <v>105677.14272999999</v>
      </c>
      <c r="AA19" s="76">
        <v>108180.22354800001</v>
      </c>
      <c r="AB19" s="76">
        <v>106675.29281499998</v>
      </c>
      <c r="AC19" s="76">
        <v>105036.26631</v>
      </c>
      <c r="AD19" s="76">
        <v>105497.75797300001</v>
      </c>
      <c r="AE19" s="76">
        <v>104974.43837185159</v>
      </c>
      <c r="AF19" s="77">
        <v>108298.32843099997</v>
      </c>
      <c r="AG19" s="77">
        <v>113796.48036835494</v>
      </c>
      <c r="AH19" s="77">
        <v>109316.15281200001</v>
      </c>
      <c r="AI19" s="77">
        <v>112348.653132</v>
      </c>
      <c r="AJ19" s="77">
        <v>111209.7702083766</v>
      </c>
      <c r="AK19" s="77">
        <v>126192.9622293233</v>
      </c>
      <c r="AL19" s="77">
        <v>116230.67847337152</v>
      </c>
      <c r="AM19" s="77">
        <v>113885.12470260327</v>
      </c>
      <c r="AN19" s="77">
        <v>118105.91845748162</v>
      </c>
      <c r="AO19" s="77">
        <v>118453.00826064772</v>
      </c>
      <c r="AP19" s="77">
        <v>119258.08484127285</v>
      </c>
      <c r="AQ19" s="77">
        <v>143184.24832977905</v>
      </c>
      <c r="AR19" s="77">
        <v>144945.90811448713</v>
      </c>
      <c r="AS19" s="77">
        <v>132475.37861297317</v>
      </c>
      <c r="AT19" s="77">
        <v>183721.92708320974</v>
      </c>
      <c r="AU19" s="77">
        <v>193681.3312742911</v>
      </c>
      <c r="AV19" s="77">
        <v>174865.56600721262</v>
      </c>
      <c r="AW19" s="77">
        <v>212754.99904100003</v>
      </c>
      <c r="AX19" s="77">
        <v>231627.59794900002</v>
      </c>
      <c r="AY19" s="77">
        <v>228487.123753</v>
      </c>
      <c r="AZ19" s="77">
        <v>223366.57499999998</v>
      </c>
      <c r="BA19" s="77">
        <v>253003.32999999996</v>
      </c>
      <c r="BB19" s="77">
        <v>172413.64099999997</v>
      </c>
      <c r="BC19" s="77">
        <v>239074.03700000004</v>
      </c>
      <c r="BD19" s="77">
        <v>266475.50200000004</v>
      </c>
      <c r="BE19" s="77">
        <v>153966.92799999999</v>
      </c>
      <c r="BF19" s="77">
        <v>149792.33399999997</v>
      </c>
      <c r="BG19" s="77">
        <v>160325.67399999997</v>
      </c>
      <c r="BH19" s="77">
        <v>157121.68</v>
      </c>
      <c r="BI19" s="77">
        <v>152165.09699999998</v>
      </c>
      <c r="BJ19" s="77">
        <v>147863.743</v>
      </c>
      <c r="BK19" s="77">
        <v>147582.265</v>
      </c>
      <c r="BL19" s="77">
        <v>139726.936</v>
      </c>
      <c r="BM19" s="77">
        <v>132900.05299999999</v>
      </c>
      <c r="BN19" s="77">
        <v>134143.536</v>
      </c>
      <c r="BO19" s="77">
        <v>130150.10900000003</v>
      </c>
      <c r="BP19" s="77">
        <v>132288.24599999998</v>
      </c>
      <c r="BQ19" s="77">
        <v>133781.22946681</v>
      </c>
      <c r="BR19" s="77">
        <v>138976.08425064</v>
      </c>
      <c r="BS19" s="77">
        <v>141006.052</v>
      </c>
      <c r="BT19" s="77">
        <v>142203.755</v>
      </c>
      <c r="BU19" s="77">
        <v>146934.687</v>
      </c>
      <c r="BV19" s="77">
        <v>151122.027</v>
      </c>
      <c r="BW19" s="77">
        <v>140390.521</v>
      </c>
      <c r="BX19" s="77">
        <v>131662.48099999997</v>
      </c>
      <c r="BY19" s="77">
        <v>130355.218</v>
      </c>
      <c r="BZ19" s="77">
        <v>128869.43200000002</v>
      </c>
      <c r="CA19" s="77">
        <v>128175.63077700003</v>
      </c>
      <c r="CB19" s="77">
        <v>127958.850554</v>
      </c>
      <c r="CC19" s="77">
        <v>126722.2729</v>
      </c>
      <c r="CD19" s="77">
        <v>127801.437403</v>
      </c>
      <c r="CE19" s="77">
        <v>126085.86572600002</v>
      </c>
      <c r="CF19" s="77">
        <v>127252.04967600002</v>
      </c>
      <c r="CG19" s="77">
        <v>131941.01695</v>
      </c>
      <c r="CH19" s="77">
        <v>130135.32094999998</v>
      </c>
      <c r="CI19" s="77">
        <v>116810.67899999997</v>
      </c>
      <c r="CJ19" s="77">
        <v>112370.02299999999</v>
      </c>
      <c r="CK19" s="77">
        <v>110048.458785</v>
      </c>
      <c r="CL19" s="77">
        <v>110392.377785</v>
      </c>
      <c r="CM19" s="77">
        <v>109738.952</v>
      </c>
      <c r="CN19" s="77">
        <v>110816.685</v>
      </c>
      <c r="CO19" s="77">
        <v>113025.85899999998</v>
      </c>
      <c r="CP19" s="77">
        <v>108177.564</v>
      </c>
      <c r="CQ19" s="77">
        <v>112467.94200000001</v>
      </c>
      <c r="CR19" s="77">
        <v>113943.10399999999</v>
      </c>
      <c r="CS19" s="77">
        <v>108082.94399999999</v>
      </c>
      <c r="CT19" s="77">
        <v>112661.95899999999</v>
      </c>
      <c r="CU19" s="77">
        <v>119659.303</v>
      </c>
      <c r="CV19" s="77">
        <v>117580.30799999998</v>
      </c>
      <c r="CW19" s="77">
        <v>118620.77799999999</v>
      </c>
      <c r="CX19" s="77">
        <v>113082.55200000003</v>
      </c>
      <c r="CY19" s="77">
        <v>116749.18</v>
      </c>
      <c r="CZ19" s="77">
        <v>124788.543</v>
      </c>
      <c r="DA19" s="77">
        <v>128808.3935</v>
      </c>
      <c r="DB19" s="77">
        <v>125614.148</v>
      </c>
      <c r="DC19" s="77">
        <v>131575.329</v>
      </c>
      <c r="DD19" s="77">
        <v>138724.57599999997</v>
      </c>
    </row>
    <row r="20" spans="2:108" ht="15">
      <c r="B20" s="83" t="s">
        <v>60</v>
      </c>
      <c r="C20" s="73">
        <v>198573.91199999998</v>
      </c>
      <c r="D20" s="73">
        <v>188997.191</v>
      </c>
      <c r="E20" s="73">
        <v>211115.253626</v>
      </c>
      <c r="F20" s="73">
        <v>250282.184626</v>
      </c>
      <c r="G20" s="73">
        <v>260373.70062599998</v>
      </c>
      <c r="H20" s="73">
        <v>259895.410626</v>
      </c>
      <c r="I20" s="73">
        <v>270343.072626</v>
      </c>
      <c r="J20" s="73">
        <v>264086.49562599993</v>
      </c>
      <c r="K20" s="73">
        <v>272563.651626</v>
      </c>
      <c r="L20" s="73">
        <v>344056.996626</v>
      </c>
      <c r="M20" s="73">
        <v>344558.652626</v>
      </c>
      <c r="N20" s="73">
        <v>348142.751</v>
      </c>
      <c r="O20" s="73">
        <v>364915.91</v>
      </c>
      <c r="P20" s="74">
        <v>359270.817</v>
      </c>
      <c r="Q20" s="74">
        <v>356499.256</v>
      </c>
      <c r="R20" s="74">
        <v>439381.496</v>
      </c>
      <c r="S20" s="75">
        <v>448354.99799999996</v>
      </c>
      <c r="T20" s="74">
        <v>448786.77799999993</v>
      </c>
      <c r="U20" s="74">
        <v>472106.377</v>
      </c>
      <c r="V20" s="75">
        <v>452329.888</v>
      </c>
      <c r="W20" s="74">
        <v>465057.6560000001</v>
      </c>
      <c r="X20" s="76">
        <v>455572.90806000005</v>
      </c>
      <c r="Y20" s="76">
        <v>449057.15</v>
      </c>
      <c r="Z20" s="76">
        <v>428660.71699999995</v>
      </c>
      <c r="AA20" s="76">
        <v>433229.937</v>
      </c>
      <c r="AB20" s="76">
        <v>443762.449</v>
      </c>
      <c r="AC20" s="76">
        <v>456476.679</v>
      </c>
      <c r="AD20" s="76">
        <v>452597.02099999995</v>
      </c>
      <c r="AE20" s="76">
        <v>433441.66</v>
      </c>
      <c r="AF20" s="77">
        <v>425390.87299999996</v>
      </c>
      <c r="AG20" s="77">
        <v>434582.3788</v>
      </c>
      <c r="AH20" s="77">
        <v>431915.582</v>
      </c>
      <c r="AI20" s="77">
        <v>445596.0339999999</v>
      </c>
      <c r="AJ20" s="77">
        <v>453900.03665</v>
      </c>
      <c r="AK20" s="77">
        <v>424757.45595</v>
      </c>
      <c r="AL20" s="77">
        <v>406525.64892999997</v>
      </c>
      <c r="AM20" s="77">
        <v>436195.7839999999</v>
      </c>
      <c r="AN20" s="77">
        <v>419208.80100000004</v>
      </c>
      <c r="AO20" s="77">
        <v>450148.8679999999</v>
      </c>
      <c r="AP20" s="77">
        <v>469485.79299999995</v>
      </c>
      <c r="AQ20" s="77">
        <v>470551.354</v>
      </c>
      <c r="AR20" s="77">
        <v>177742.552</v>
      </c>
      <c r="AS20" s="77">
        <v>184259.571</v>
      </c>
      <c r="AT20" s="77">
        <v>206011.50892852</v>
      </c>
      <c r="AU20" s="77">
        <v>335751.21292852</v>
      </c>
      <c r="AV20" s="77">
        <v>363992.79099999997</v>
      </c>
      <c r="AW20" s="77">
        <v>378000.24799999996</v>
      </c>
      <c r="AX20" s="77">
        <v>366292.311</v>
      </c>
      <c r="AY20" s="77">
        <v>377943.20399999997</v>
      </c>
      <c r="AZ20" s="77">
        <v>382162.11299999995</v>
      </c>
      <c r="BA20" s="77">
        <v>389510.962</v>
      </c>
      <c r="BB20" s="77">
        <v>392784.336</v>
      </c>
      <c r="BC20" s="77">
        <v>395354.1380000001</v>
      </c>
      <c r="BD20" s="77">
        <v>413076.79</v>
      </c>
      <c r="BE20" s="77">
        <v>407986.983</v>
      </c>
      <c r="BF20" s="77">
        <v>423954.393</v>
      </c>
      <c r="BG20" s="77">
        <v>421783.5509999999</v>
      </c>
      <c r="BH20" s="77">
        <v>431599.619</v>
      </c>
      <c r="BI20" s="77">
        <v>434111.644</v>
      </c>
      <c r="BJ20" s="77">
        <v>427036.277</v>
      </c>
      <c r="BK20" s="77">
        <v>422419.086</v>
      </c>
      <c r="BL20" s="77">
        <v>409502.048</v>
      </c>
      <c r="BM20" s="77">
        <v>429173.19200000004</v>
      </c>
      <c r="BN20" s="77">
        <v>456826.383</v>
      </c>
      <c r="BO20" s="77">
        <v>493385.8389999999</v>
      </c>
      <c r="BP20" s="77">
        <v>491597.76800000004</v>
      </c>
      <c r="BQ20" s="77">
        <v>523021.419</v>
      </c>
      <c r="BR20" s="77">
        <v>541488.146</v>
      </c>
      <c r="BS20" s="77">
        <v>560152.4839999999</v>
      </c>
      <c r="BT20" s="77">
        <v>573554.475</v>
      </c>
      <c r="BU20" s="77">
        <v>548227.2980000002</v>
      </c>
      <c r="BV20" s="77">
        <v>548705.082</v>
      </c>
      <c r="BW20" s="77">
        <v>549406.7675500001</v>
      </c>
      <c r="BX20" s="77">
        <v>542690.8530000001</v>
      </c>
      <c r="BY20" s="77">
        <v>563509.2189999999</v>
      </c>
      <c r="BZ20" s="77">
        <v>588646.5279999998</v>
      </c>
      <c r="CA20" s="77">
        <v>586105.1240000002</v>
      </c>
      <c r="CB20" s="77">
        <v>602780.9600000001</v>
      </c>
      <c r="CC20" s="77">
        <v>640524.4040000001</v>
      </c>
      <c r="CD20" s="77">
        <v>623022.8730000001</v>
      </c>
      <c r="CE20" s="77">
        <v>596386.835</v>
      </c>
      <c r="CF20" s="77">
        <v>608303.317</v>
      </c>
      <c r="CG20" s="77">
        <v>603643.875</v>
      </c>
      <c r="CH20" s="77">
        <v>615399.694</v>
      </c>
      <c r="CI20" s="77">
        <v>632118.7400000001</v>
      </c>
      <c r="CJ20" s="77">
        <v>648101.0170000001</v>
      </c>
      <c r="CK20" s="77">
        <v>657643.99</v>
      </c>
      <c r="CL20" s="77">
        <v>673436.4774499999</v>
      </c>
      <c r="CM20" s="77">
        <v>655791.8733300001</v>
      </c>
      <c r="CN20" s="77">
        <v>665214.33933</v>
      </c>
      <c r="CO20" s="77">
        <v>683592.154</v>
      </c>
      <c r="CP20" s="77">
        <v>669619.644</v>
      </c>
      <c r="CQ20" s="77">
        <v>676301.9919999999</v>
      </c>
      <c r="CR20" s="77">
        <v>676683.6620000001</v>
      </c>
      <c r="CS20" s="77">
        <v>692627.6530000002</v>
      </c>
      <c r="CT20" s="77">
        <v>688853.5009999999</v>
      </c>
      <c r="CU20" s="77">
        <v>764621.384</v>
      </c>
      <c r="CV20" s="77">
        <v>755683.5009999999</v>
      </c>
      <c r="CW20" s="77">
        <v>768107.4848889998</v>
      </c>
      <c r="CX20" s="77">
        <v>776037.6009999998</v>
      </c>
      <c r="CY20" s="77">
        <v>794754.2239999999</v>
      </c>
      <c r="CZ20" s="77">
        <v>820315.1780000001</v>
      </c>
      <c r="DA20" s="77">
        <v>841892.944</v>
      </c>
      <c r="DB20" s="77">
        <v>854534.196</v>
      </c>
      <c r="DC20" s="77">
        <v>850153.9310000001</v>
      </c>
      <c r="DD20" s="77">
        <v>953098.0189999999</v>
      </c>
    </row>
    <row r="21" spans="2:108" ht="15">
      <c r="B21" s="83" t="s">
        <v>61</v>
      </c>
      <c r="C21" s="73">
        <v>2128269.045</v>
      </c>
      <c r="D21" s="73">
        <v>2100094.2989999996</v>
      </c>
      <c r="E21" s="73">
        <v>2131236.3460000004</v>
      </c>
      <c r="F21" s="73">
        <v>2242112.2810000004</v>
      </c>
      <c r="G21" s="73">
        <v>2275095.5720000006</v>
      </c>
      <c r="H21" s="73">
        <v>2294787.1449999996</v>
      </c>
      <c r="I21" s="73">
        <v>2323536.43</v>
      </c>
      <c r="J21" s="73">
        <v>2295612.6629999997</v>
      </c>
      <c r="K21" s="73">
        <v>2260607.0450000004</v>
      </c>
      <c r="L21" s="73">
        <v>2231197.093636</v>
      </c>
      <c r="M21" s="73">
        <v>2161584.4530010005</v>
      </c>
      <c r="N21" s="73">
        <v>2141171.161</v>
      </c>
      <c r="O21" s="73">
        <v>2157271.45</v>
      </c>
      <c r="P21" s="74">
        <v>2113149.47878</v>
      </c>
      <c r="Q21" s="74">
        <v>2094809.553</v>
      </c>
      <c r="R21" s="74">
        <v>2078325.9248523286</v>
      </c>
      <c r="S21" s="75">
        <v>2120237.622332144</v>
      </c>
      <c r="T21" s="74">
        <v>2184180.9585984503</v>
      </c>
      <c r="U21" s="74">
        <v>2266098.4453739333</v>
      </c>
      <c r="V21" s="75">
        <v>2273052.7126566754</v>
      </c>
      <c r="W21" s="74">
        <v>2295677.5685692304</v>
      </c>
      <c r="X21" s="76">
        <v>2306135.3392724977</v>
      </c>
      <c r="Y21" s="76">
        <v>2286159.020306118</v>
      </c>
      <c r="Z21" s="76">
        <v>2259204.0989432116</v>
      </c>
      <c r="AA21" s="76">
        <v>2284427.2796178623</v>
      </c>
      <c r="AB21" s="76">
        <v>2243053.132829013</v>
      </c>
      <c r="AC21" s="76">
        <v>2262572.056325512</v>
      </c>
      <c r="AD21" s="76">
        <v>2272716.1516165924</v>
      </c>
      <c r="AE21" s="76">
        <v>2306046.226800915</v>
      </c>
      <c r="AF21" s="77">
        <v>2400050.0546399695</v>
      </c>
      <c r="AG21" s="77">
        <v>2493473.2968845144</v>
      </c>
      <c r="AH21" s="77">
        <v>2539045.872375479</v>
      </c>
      <c r="AI21" s="77">
        <v>2581493.4537596535</v>
      </c>
      <c r="AJ21" s="77">
        <v>2585163.8067759136</v>
      </c>
      <c r="AK21" s="77">
        <v>2560282.303676336</v>
      </c>
      <c r="AL21" s="77">
        <v>2539410.4401293085</v>
      </c>
      <c r="AM21" s="77">
        <v>2526512.5924608465</v>
      </c>
      <c r="AN21" s="77">
        <v>2455827.1820674404</v>
      </c>
      <c r="AO21" s="77">
        <v>2444723.0304786037</v>
      </c>
      <c r="AP21" s="77">
        <v>2431698.692930776</v>
      </c>
      <c r="AQ21" s="77">
        <v>2465361.3462965325</v>
      </c>
      <c r="AR21" s="77">
        <v>2525274.8883011155</v>
      </c>
      <c r="AS21" s="77">
        <v>2623886.0186180677</v>
      </c>
      <c r="AT21" s="77">
        <v>2618433.810225206</v>
      </c>
      <c r="AU21" s="77">
        <v>2583493.308750326</v>
      </c>
      <c r="AV21" s="77">
        <v>2581198.0122272</v>
      </c>
      <c r="AW21" s="77">
        <v>2578932.808472</v>
      </c>
      <c r="AX21" s="77">
        <v>2545997.819298623</v>
      </c>
      <c r="AY21" s="77">
        <v>2537989.521256623</v>
      </c>
      <c r="AZ21" s="77">
        <v>2534582.899683</v>
      </c>
      <c r="BA21" s="77">
        <v>2496410.9470530003</v>
      </c>
      <c r="BB21" s="77">
        <v>2486889.738</v>
      </c>
      <c r="BC21" s="77">
        <v>2480669.6323639997</v>
      </c>
      <c r="BD21" s="77">
        <v>2552112.2136230003</v>
      </c>
      <c r="BE21" s="77">
        <v>2676857.832426</v>
      </c>
      <c r="BF21" s="77">
        <v>2721809.4278789996</v>
      </c>
      <c r="BG21" s="77">
        <v>2742549.774807</v>
      </c>
      <c r="BH21" s="77">
        <v>2719364.7614690005</v>
      </c>
      <c r="BI21" s="77">
        <v>2710419.9734690003</v>
      </c>
      <c r="BJ21" s="77">
        <v>2659536.5541709997</v>
      </c>
      <c r="BK21" s="77">
        <v>2579146.3916769996</v>
      </c>
      <c r="BL21" s="77">
        <v>2567932.792364</v>
      </c>
      <c r="BM21" s="77">
        <v>2562282.416274</v>
      </c>
      <c r="BN21" s="77">
        <v>2619942.031919</v>
      </c>
      <c r="BO21" s="77">
        <v>2661987.9423979996</v>
      </c>
      <c r="BP21" s="77">
        <v>2842345.6554509997</v>
      </c>
      <c r="BQ21" s="77">
        <v>2967725.410182</v>
      </c>
      <c r="BR21" s="77">
        <v>2959409.991793</v>
      </c>
      <c r="BS21" s="77">
        <v>2947028.0727730007</v>
      </c>
      <c r="BT21" s="77">
        <v>2987395.4303750005</v>
      </c>
      <c r="BU21" s="77">
        <v>2991918.307</v>
      </c>
      <c r="BV21" s="77">
        <v>2982861.3660000004</v>
      </c>
      <c r="BW21" s="77">
        <v>3010413.95152958</v>
      </c>
      <c r="BX21" s="77">
        <v>2958065.6711062994</v>
      </c>
      <c r="BY21" s="77">
        <v>2990014.77039329</v>
      </c>
      <c r="BZ21" s="77">
        <v>3047862.9597720397</v>
      </c>
      <c r="CA21" s="77">
        <v>3095177.7924577193</v>
      </c>
      <c r="CB21" s="77">
        <v>3097822.1291512703</v>
      </c>
      <c r="CC21" s="77">
        <v>3218704.64220382</v>
      </c>
      <c r="CD21" s="77">
        <v>3158906.1632522605</v>
      </c>
      <c r="CE21" s="77">
        <v>3178872.5203603506</v>
      </c>
      <c r="CF21" s="77">
        <v>3191605.81850956</v>
      </c>
      <c r="CG21" s="77">
        <v>3172656.4468968106</v>
      </c>
      <c r="CH21" s="77">
        <v>3174949.5351425707</v>
      </c>
      <c r="CI21" s="77">
        <v>3197202.4490165208</v>
      </c>
      <c r="CJ21" s="77">
        <v>3112760.47238182</v>
      </c>
      <c r="CK21" s="77">
        <v>3124804.21750652</v>
      </c>
      <c r="CL21" s="77">
        <v>3134627.1916340203</v>
      </c>
      <c r="CM21" s="77">
        <v>3143885.22119555</v>
      </c>
      <c r="CN21" s="77">
        <v>3199580.0638355995</v>
      </c>
      <c r="CO21" s="77">
        <v>3348239.189458611</v>
      </c>
      <c r="CP21" s="77">
        <v>3315528.88790261</v>
      </c>
      <c r="CQ21" s="77">
        <v>3344549.3744689203</v>
      </c>
      <c r="CR21" s="77">
        <v>3365620.866497</v>
      </c>
      <c r="CS21" s="77">
        <v>3384071.0247259997</v>
      </c>
      <c r="CT21" s="77">
        <v>3368214.3590649995</v>
      </c>
      <c r="CU21" s="77">
        <v>3472240.68007</v>
      </c>
      <c r="CV21" s="77">
        <v>3354241.627927</v>
      </c>
      <c r="CW21" s="77">
        <v>3322039.358868</v>
      </c>
      <c r="CX21" s="77">
        <v>3361665.910031</v>
      </c>
      <c r="CY21" s="77">
        <v>3426489.183065</v>
      </c>
      <c r="CZ21" s="77">
        <v>3512144.9127290007</v>
      </c>
      <c r="DA21" s="77">
        <v>3770531.894196</v>
      </c>
      <c r="DB21" s="77">
        <v>3733120.873224</v>
      </c>
      <c r="DC21" s="77">
        <v>3763188.905146</v>
      </c>
      <c r="DD21" s="77">
        <v>3839230.108807</v>
      </c>
    </row>
    <row r="22" spans="2:108" ht="15">
      <c r="B22" s="83" t="s">
        <v>62</v>
      </c>
      <c r="C22" s="73">
        <v>733011.7470000001</v>
      </c>
      <c r="D22" s="73">
        <v>721248.0859999999</v>
      </c>
      <c r="E22" s="73">
        <v>719962.461</v>
      </c>
      <c r="F22" s="73">
        <v>715749.689</v>
      </c>
      <c r="G22" s="73">
        <v>714612.066</v>
      </c>
      <c r="H22" s="73">
        <v>721669.688</v>
      </c>
      <c r="I22" s="73">
        <v>721428.293</v>
      </c>
      <c r="J22" s="73">
        <v>713601.496</v>
      </c>
      <c r="K22" s="73">
        <v>713877.763</v>
      </c>
      <c r="L22" s="73">
        <v>708176.0250000001</v>
      </c>
      <c r="M22" s="73">
        <v>753020.8769999999</v>
      </c>
      <c r="N22" s="73">
        <v>750641.939</v>
      </c>
      <c r="O22" s="73">
        <v>747608.3760000002</v>
      </c>
      <c r="P22" s="74">
        <v>730586.793</v>
      </c>
      <c r="Q22" s="74">
        <v>730752.845</v>
      </c>
      <c r="R22" s="74">
        <v>726497.0675696711</v>
      </c>
      <c r="S22" s="75">
        <v>722415.7609948558</v>
      </c>
      <c r="T22" s="74">
        <v>734634.7664315493</v>
      </c>
      <c r="U22" s="74">
        <v>731321.9821232068</v>
      </c>
      <c r="V22" s="75">
        <v>727801.6996518446</v>
      </c>
      <c r="W22" s="74">
        <v>732175.1157392892</v>
      </c>
      <c r="X22" s="76">
        <v>738560.7630360218</v>
      </c>
      <c r="Y22" s="76">
        <v>734219.8818872516</v>
      </c>
      <c r="Z22" s="76">
        <v>737598.2302370284</v>
      </c>
      <c r="AA22" s="76">
        <v>724878.6590888974</v>
      </c>
      <c r="AB22" s="76">
        <v>710815.532455462</v>
      </c>
      <c r="AC22" s="76">
        <v>706832.0966929096</v>
      </c>
      <c r="AD22" s="76">
        <v>703144.7186085096</v>
      </c>
      <c r="AE22" s="76">
        <v>709415.1743838066</v>
      </c>
      <c r="AF22" s="77">
        <v>709192.9374855903</v>
      </c>
      <c r="AG22" s="77">
        <v>687636.2525074246</v>
      </c>
      <c r="AH22" s="77">
        <v>685641.9223880817</v>
      </c>
      <c r="AI22" s="77">
        <v>684021.2841144063</v>
      </c>
      <c r="AJ22" s="77">
        <v>681640.13128122</v>
      </c>
      <c r="AK22" s="77">
        <v>690730.068447519</v>
      </c>
      <c r="AL22" s="77">
        <v>680230.2760873747</v>
      </c>
      <c r="AM22" s="77">
        <v>685755.3044332458</v>
      </c>
      <c r="AN22" s="77">
        <v>679398.369751823</v>
      </c>
      <c r="AO22" s="77">
        <v>680740.198679081</v>
      </c>
      <c r="AP22" s="77">
        <v>683244.8400270866</v>
      </c>
      <c r="AQ22" s="77">
        <v>687279.24951706</v>
      </c>
      <c r="AR22" s="77">
        <v>681526.98084386</v>
      </c>
      <c r="AS22" s="77">
        <v>689022.7864905299</v>
      </c>
      <c r="AT22" s="77">
        <v>685833.6932766099</v>
      </c>
      <c r="AU22" s="77">
        <v>680265.5605035501</v>
      </c>
      <c r="AV22" s="77">
        <v>697512.3694476701</v>
      </c>
      <c r="AW22" s="77">
        <v>697568.0994100701</v>
      </c>
      <c r="AX22" s="77">
        <v>677188.3771997145</v>
      </c>
      <c r="AY22" s="77">
        <v>689754.4927068148</v>
      </c>
      <c r="AZ22" s="77">
        <v>690383.9136510001</v>
      </c>
      <c r="BA22" s="77">
        <v>695667.2694400002</v>
      </c>
      <c r="BB22" s="77">
        <v>702205.005</v>
      </c>
      <c r="BC22" s="77">
        <v>698908.4577879999</v>
      </c>
      <c r="BD22" s="77">
        <v>696647.501969</v>
      </c>
      <c r="BE22" s="77">
        <v>717975.211017</v>
      </c>
      <c r="BF22" s="77">
        <v>698894.0590819999</v>
      </c>
      <c r="BG22" s="77">
        <v>695944.523246</v>
      </c>
      <c r="BH22" s="77">
        <v>713515.7418590001</v>
      </c>
      <c r="BI22" s="77">
        <v>711779.5358589999</v>
      </c>
      <c r="BJ22" s="77">
        <v>706155.5868970001</v>
      </c>
      <c r="BK22" s="77">
        <v>722127.7277230001</v>
      </c>
      <c r="BL22" s="77">
        <v>722053.431615</v>
      </c>
      <c r="BM22" s="77">
        <v>720283.86305</v>
      </c>
      <c r="BN22" s="77">
        <v>738336.44933</v>
      </c>
      <c r="BO22" s="77">
        <v>744172.1171710001</v>
      </c>
      <c r="BP22" s="77">
        <v>687344.902496</v>
      </c>
      <c r="BQ22" s="77">
        <v>714932.763218</v>
      </c>
      <c r="BR22" s="77">
        <v>699321.0474370001</v>
      </c>
      <c r="BS22" s="77">
        <v>699415.7231050001</v>
      </c>
      <c r="BT22" s="77">
        <v>711784.9915019999</v>
      </c>
      <c r="BU22" s="77">
        <v>709676.0109999998</v>
      </c>
      <c r="BV22" s="77">
        <v>699405.9759999999</v>
      </c>
      <c r="BW22" s="77">
        <v>714011.8068799999</v>
      </c>
      <c r="BX22" s="77">
        <v>713630.2370450001</v>
      </c>
      <c r="BY22" s="77">
        <v>711251.29322</v>
      </c>
      <c r="BZ22" s="77">
        <v>735603.2340129999</v>
      </c>
      <c r="CA22" s="77">
        <v>747213.2310479999</v>
      </c>
      <c r="CB22" s="77">
        <v>741667.9088250002</v>
      </c>
      <c r="CC22" s="77">
        <v>778160.298079</v>
      </c>
      <c r="CD22" s="77">
        <v>768621.5048530002</v>
      </c>
      <c r="CE22" s="77">
        <v>771905.63126</v>
      </c>
      <c r="CF22" s="77">
        <v>774028.889741</v>
      </c>
      <c r="CG22" s="77">
        <v>799055.801953</v>
      </c>
      <c r="CH22" s="77">
        <v>799680.7362250002</v>
      </c>
      <c r="CI22" s="77">
        <v>816110.882763</v>
      </c>
      <c r="CJ22" s="77">
        <v>816563.701389</v>
      </c>
      <c r="CK22" s="77">
        <v>831726.9642110001</v>
      </c>
      <c r="CL22" s="77">
        <v>855306.3966290001</v>
      </c>
      <c r="CM22" s="77">
        <v>859006.803364</v>
      </c>
      <c r="CN22" s="77">
        <v>868119.1898189998</v>
      </c>
      <c r="CO22" s="77">
        <v>879421.334763</v>
      </c>
      <c r="CP22" s="77">
        <v>865367.960347</v>
      </c>
      <c r="CQ22" s="77">
        <v>871056.60823</v>
      </c>
      <c r="CR22" s="77">
        <v>899555.4286389999</v>
      </c>
      <c r="CS22" s="77">
        <v>903629.1499940002</v>
      </c>
      <c r="CT22" s="77">
        <v>903206.3249869999</v>
      </c>
      <c r="CU22" s="77">
        <v>925881.159402</v>
      </c>
      <c r="CV22" s="77">
        <v>912983.036263</v>
      </c>
      <c r="CW22" s="77">
        <v>924979.053154</v>
      </c>
      <c r="CX22" s="77">
        <v>939577.597388</v>
      </c>
      <c r="CY22" s="77">
        <v>949463.342887</v>
      </c>
      <c r="CZ22" s="77">
        <v>981897.8189889997</v>
      </c>
      <c r="DA22" s="77">
        <v>1020529.3656129998</v>
      </c>
      <c r="DB22" s="77">
        <v>1010026.4602670001</v>
      </c>
      <c r="DC22" s="77">
        <v>1016942.308738</v>
      </c>
      <c r="DD22" s="77">
        <v>1033800.7357860002</v>
      </c>
    </row>
    <row r="23" spans="2:108" ht="15">
      <c r="B23" s="69" t="s">
        <v>63</v>
      </c>
      <c r="C23" s="78">
        <v>4531412.262</v>
      </c>
      <c r="D23" s="78">
        <v>4425918.616</v>
      </c>
      <c r="E23" s="78">
        <v>4435075.814</v>
      </c>
      <c r="F23" s="78">
        <v>4514608.319991</v>
      </c>
      <c r="G23" s="78">
        <v>4454950.050999999</v>
      </c>
      <c r="H23" s="78">
        <v>4523524.686</v>
      </c>
      <c r="I23" s="78">
        <v>4632292.796000001</v>
      </c>
      <c r="J23" s="78">
        <v>4580549.727</v>
      </c>
      <c r="K23" s="78">
        <v>4620723.928</v>
      </c>
      <c r="L23" s="78">
        <v>4637349.692</v>
      </c>
      <c r="M23" s="78">
        <v>4665960.5709999995</v>
      </c>
      <c r="N23" s="78">
        <v>4839412.777999999</v>
      </c>
      <c r="O23" s="78">
        <v>4964305.765</v>
      </c>
      <c r="P23" s="79">
        <v>4927385.521673</v>
      </c>
      <c r="Q23" s="79">
        <v>4909794.58</v>
      </c>
      <c r="R23" s="79">
        <v>5028785.98406</v>
      </c>
      <c r="S23" s="80">
        <v>5041370.119506999</v>
      </c>
      <c r="T23" s="79">
        <v>5187232.832865001</v>
      </c>
      <c r="U23" s="79">
        <v>5315978.81736399</v>
      </c>
      <c r="V23" s="80">
        <v>5257488.69604099</v>
      </c>
      <c r="W23" s="79">
        <v>5280373.490643525</v>
      </c>
      <c r="X23" s="70">
        <v>5289922.4182005245</v>
      </c>
      <c r="Y23" s="70">
        <v>5369208.721982907</v>
      </c>
      <c r="Z23" s="70">
        <v>5466142.843048866</v>
      </c>
      <c r="AA23" s="70">
        <v>5609484.550779206</v>
      </c>
      <c r="AB23" s="70">
        <v>5509932.001823628</v>
      </c>
      <c r="AC23" s="70">
        <v>5540215.366075803</v>
      </c>
      <c r="AD23" s="70">
        <v>5650670.751592314</v>
      </c>
      <c r="AE23" s="70">
        <v>5722461.450539896</v>
      </c>
      <c r="AF23" s="71">
        <v>5905462.069206581</v>
      </c>
      <c r="AG23" s="71">
        <v>6116198.726909216</v>
      </c>
      <c r="AH23" s="71">
        <v>6083125.539988909</v>
      </c>
      <c r="AI23" s="71">
        <v>6124482.088501382</v>
      </c>
      <c r="AJ23" s="71">
        <v>6132760.402845099</v>
      </c>
      <c r="AK23" s="71">
        <v>6171386.680949001</v>
      </c>
      <c r="AL23" s="71">
        <v>6328636.6419790005</v>
      </c>
      <c r="AM23" s="71">
        <v>6549230.363031</v>
      </c>
      <c r="AN23" s="71">
        <v>6404313.343630001</v>
      </c>
      <c r="AO23" s="71">
        <v>6531092.283524</v>
      </c>
      <c r="AP23" s="71">
        <v>6465106.670758</v>
      </c>
      <c r="AQ23" s="71">
        <v>6556890.221805999</v>
      </c>
      <c r="AR23" s="71">
        <v>6645441.309151609</v>
      </c>
      <c r="AS23" s="71">
        <v>6852401.639286219</v>
      </c>
      <c r="AT23" s="71">
        <v>6840662.93432283</v>
      </c>
      <c r="AU23" s="71">
        <v>6941285.356827711</v>
      </c>
      <c r="AV23" s="71">
        <v>7031144.675638349</v>
      </c>
      <c r="AW23" s="71">
        <v>7073266.403188</v>
      </c>
      <c r="AX23" s="71">
        <v>7230296.2236658195</v>
      </c>
      <c r="AY23" s="71">
        <v>7426820.862548353</v>
      </c>
      <c r="AZ23" s="71">
        <v>7364172.401764</v>
      </c>
      <c r="BA23" s="71">
        <v>7477453.772919</v>
      </c>
      <c r="BB23" s="71">
        <v>7524254.348</v>
      </c>
      <c r="BC23" s="71">
        <v>7763120.906649999</v>
      </c>
      <c r="BD23" s="71">
        <v>7787501.115488</v>
      </c>
      <c r="BE23" s="71">
        <v>8019284.181547999</v>
      </c>
      <c r="BF23" s="71">
        <v>8028913.744783999</v>
      </c>
      <c r="BG23" s="71">
        <v>8055745.939599</v>
      </c>
      <c r="BH23" s="71">
        <v>8112321.3650279995</v>
      </c>
      <c r="BI23" s="71">
        <v>8196124.761028001</v>
      </c>
      <c r="BJ23" s="71">
        <v>8383327.338029</v>
      </c>
      <c r="BK23" s="71">
        <v>8660751.241555</v>
      </c>
      <c r="BL23" s="71">
        <v>8574160.716367</v>
      </c>
      <c r="BM23" s="71">
        <v>8648927.013353</v>
      </c>
      <c r="BN23" s="71">
        <v>8695041.623443</v>
      </c>
      <c r="BO23" s="71">
        <v>8855635.069166001</v>
      </c>
      <c r="BP23" s="71">
        <v>8929697.044222</v>
      </c>
      <c r="BQ23" s="71">
        <v>9200349.562151002</v>
      </c>
      <c r="BR23" s="71">
        <v>9088032.676714001</v>
      </c>
      <c r="BS23" s="71">
        <v>9123601.179101001</v>
      </c>
      <c r="BT23" s="71">
        <v>9166569.098381998</v>
      </c>
      <c r="BU23" s="71">
        <v>9187987.928000001</v>
      </c>
      <c r="BV23" s="71">
        <v>9362179.299</v>
      </c>
      <c r="BW23" s="71">
        <v>9770870.409</v>
      </c>
      <c r="BX23" s="71">
        <v>9671533.041</v>
      </c>
      <c r="BY23" s="71">
        <v>9657676.48</v>
      </c>
      <c r="BZ23" s="71">
        <v>9789314.052049</v>
      </c>
      <c r="CA23" s="71">
        <v>9844954.422631</v>
      </c>
      <c r="CB23" s="71">
        <v>9839046.037804002</v>
      </c>
      <c r="CC23" s="71">
        <v>10174997.961963</v>
      </c>
      <c r="CD23" s="71">
        <v>10138228.699777002</v>
      </c>
      <c r="CE23" s="71">
        <v>10213759.305401001</v>
      </c>
      <c r="CF23" s="71">
        <v>10314257.887208</v>
      </c>
      <c r="CG23" s="71">
        <v>10422252.61786</v>
      </c>
      <c r="CH23" s="71">
        <v>10639603.759437</v>
      </c>
      <c r="CI23" s="71">
        <v>11015147.573074002</v>
      </c>
      <c r="CJ23" s="71">
        <v>10964725.936346</v>
      </c>
      <c r="CK23" s="71">
        <v>10927659.007746998</v>
      </c>
      <c r="CL23" s="71">
        <v>11218040.589613</v>
      </c>
      <c r="CM23" s="71">
        <v>11113042.844324</v>
      </c>
      <c r="CN23" s="71">
        <v>11161178.519833</v>
      </c>
      <c r="CO23" s="71">
        <v>11501878.934749</v>
      </c>
      <c r="CP23" s="71">
        <v>11387476.904529</v>
      </c>
      <c r="CQ23" s="71">
        <v>11476682.877781</v>
      </c>
      <c r="CR23" s="71">
        <v>11738142.898025</v>
      </c>
      <c r="CS23" s="71">
        <v>11740447.454070002</v>
      </c>
      <c r="CT23" s="71">
        <v>12004894.862475002</v>
      </c>
      <c r="CU23" s="71">
        <v>12634587.138476001</v>
      </c>
      <c r="CV23" s="71">
        <v>12463231.887786001</v>
      </c>
      <c r="CW23" s="71">
        <v>12470042.072701</v>
      </c>
      <c r="CX23" s="71">
        <v>12678133.879741998</v>
      </c>
      <c r="CY23" s="71">
        <v>12756060.43845</v>
      </c>
      <c r="CZ23" s="71">
        <v>12897569.758941</v>
      </c>
      <c r="DA23" s="71">
        <v>13291939.953938002</v>
      </c>
      <c r="DB23" s="71">
        <v>13057088.797342</v>
      </c>
      <c r="DC23" s="71">
        <v>13106419.363745</v>
      </c>
      <c r="DD23" s="71">
        <v>13332711.463200001</v>
      </c>
    </row>
    <row r="24" spans="2:108" ht="15">
      <c r="B24" s="81" t="s">
        <v>64</v>
      </c>
      <c r="C24" s="84">
        <v>976780.568</v>
      </c>
      <c r="D24" s="84">
        <v>989374.6249999999</v>
      </c>
      <c r="E24" s="84">
        <v>1012814.2479999999</v>
      </c>
      <c r="F24" s="84">
        <v>1102590.7859999998</v>
      </c>
      <c r="G24" s="84">
        <v>1103662.731</v>
      </c>
      <c r="H24" s="84">
        <v>1116321.297</v>
      </c>
      <c r="I24" s="84">
        <v>1127591.21</v>
      </c>
      <c r="J24" s="84">
        <v>1122435.645</v>
      </c>
      <c r="K24" s="84">
        <v>1126552.301</v>
      </c>
      <c r="L24" s="84">
        <v>1109389.712</v>
      </c>
      <c r="M24" s="84">
        <v>1115781.322</v>
      </c>
      <c r="N24" s="84">
        <v>1166721.9139999999</v>
      </c>
      <c r="O24" s="84">
        <v>1146081.8129999998</v>
      </c>
      <c r="P24" s="79">
        <v>1161364.5410000002</v>
      </c>
      <c r="Q24" s="79">
        <v>1178662.176</v>
      </c>
      <c r="R24" s="79">
        <v>1255367.200462</v>
      </c>
      <c r="S24" s="80">
        <v>1237682.356445</v>
      </c>
      <c r="T24" s="79">
        <v>1348581.311072</v>
      </c>
      <c r="U24" s="79">
        <v>1292190.391462</v>
      </c>
      <c r="V24" s="80">
        <v>1294018.085296</v>
      </c>
      <c r="W24" s="79">
        <v>1302977.041237</v>
      </c>
      <c r="X24" s="70">
        <v>1271682.460432</v>
      </c>
      <c r="Y24" s="70">
        <v>1276628.509942</v>
      </c>
      <c r="Z24" s="70">
        <v>1299339.731553</v>
      </c>
      <c r="AA24" s="70">
        <v>1289388.602308</v>
      </c>
      <c r="AB24" s="70">
        <v>1311117.6029100001</v>
      </c>
      <c r="AC24" s="70">
        <v>1344342.024557</v>
      </c>
      <c r="AD24" s="70">
        <v>1383249.747181</v>
      </c>
      <c r="AE24" s="70">
        <v>1431040.0309869999</v>
      </c>
      <c r="AF24" s="71">
        <v>1516942.134164</v>
      </c>
      <c r="AG24" s="71">
        <v>1508985.719807</v>
      </c>
      <c r="AH24" s="71">
        <v>1505086.239146</v>
      </c>
      <c r="AI24" s="71">
        <v>1510593.084642</v>
      </c>
      <c r="AJ24" s="71">
        <v>1503889.115543</v>
      </c>
      <c r="AK24" s="71">
        <v>1489298.289548</v>
      </c>
      <c r="AL24" s="71">
        <v>1512361.639519</v>
      </c>
      <c r="AM24" s="71">
        <v>1495247.949373</v>
      </c>
      <c r="AN24" s="71">
        <v>1540503.802172</v>
      </c>
      <c r="AO24" s="71">
        <v>1648741.7934879998</v>
      </c>
      <c r="AP24" s="71">
        <v>1538098.069633</v>
      </c>
      <c r="AQ24" s="71">
        <v>1575263.006897</v>
      </c>
      <c r="AR24" s="71">
        <v>1626010.81326061</v>
      </c>
      <c r="AS24" s="71">
        <v>1585720.03649522</v>
      </c>
      <c r="AT24" s="71">
        <v>1634157.38763983</v>
      </c>
      <c r="AU24" s="71">
        <v>1657762.37216944</v>
      </c>
      <c r="AV24" s="71">
        <v>1652313.5712563503</v>
      </c>
      <c r="AW24" s="71">
        <v>1631062.05861</v>
      </c>
      <c r="AX24" s="71">
        <v>1671149.760666</v>
      </c>
      <c r="AY24" s="71">
        <v>1667242.749393</v>
      </c>
      <c r="AZ24" s="71">
        <v>1711485.354764</v>
      </c>
      <c r="BA24" s="71">
        <v>1778238.362796</v>
      </c>
      <c r="BB24" s="71">
        <v>1748466.4300000002</v>
      </c>
      <c r="BC24" s="71">
        <v>1948800.3206520001</v>
      </c>
      <c r="BD24" s="71">
        <v>1870901.2224879998</v>
      </c>
      <c r="BE24" s="71">
        <v>1826741.556548</v>
      </c>
      <c r="BF24" s="71">
        <v>1904007.283784</v>
      </c>
      <c r="BG24" s="71">
        <v>1913307.154599</v>
      </c>
      <c r="BH24" s="71">
        <v>1914617.930028</v>
      </c>
      <c r="BI24" s="71">
        <v>1904484.015028</v>
      </c>
      <c r="BJ24" s="71">
        <v>1953591.942056</v>
      </c>
      <c r="BK24" s="71">
        <v>1929785.657572</v>
      </c>
      <c r="BL24" s="71">
        <v>2001306.885367</v>
      </c>
      <c r="BM24" s="71">
        <v>2009285.0553529998</v>
      </c>
      <c r="BN24" s="71">
        <v>1975959.461019</v>
      </c>
      <c r="BO24" s="71">
        <v>2107970.021166</v>
      </c>
      <c r="BP24" s="71">
        <v>2130754.629865</v>
      </c>
      <c r="BQ24" s="71">
        <v>2078586.8251510002</v>
      </c>
      <c r="BR24" s="71">
        <v>2129994.232714</v>
      </c>
      <c r="BS24" s="71">
        <v>2129191.5446820003</v>
      </c>
      <c r="BT24" s="71">
        <v>2108555.346388</v>
      </c>
      <c r="BU24" s="71">
        <v>2103566.856</v>
      </c>
      <c r="BV24" s="71">
        <v>2154221.307</v>
      </c>
      <c r="BW24" s="71">
        <v>2169068.1010000003</v>
      </c>
      <c r="BX24" s="71">
        <v>2343634.08</v>
      </c>
      <c r="BY24" s="71">
        <v>2201069.651</v>
      </c>
      <c r="BZ24" s="71">
        <v>2252544.845</v>
      </c>
      <c r="CA24" s="71">
        <v>2319988.519</v>
      </c>
      <c r="CB24" s="71">
        <v>2335496.446</v>
      </c>
      <c r="CC24" s="71">
        <v>2292910.6709999996</v>
      </c>
      <c r="CD24" s="71">
        <v>2368553.120173</v>
      </c>
      <c r="CE24" s="71">
        <v>2401011.33392</v>
      </c>
      <c r="CF24" s="71">
        <v>2403000.1609199997</v>
      </c>
      <c r="CG24" s="71">
        <v>2416469.773</v>
      </c>
      <c r="CH24" s="71">
        <v>2489163.281</v>
      </c>
      <c r="CI24" s="71">
        <v>2546994.339</v>
      </c>
      <c r="CJ24" s="71">
        <v>2720589.631</v>
      </c>
      <c r="CK24" s="71">
        <v>2680408.348078</v>
      </c>
      <c r="CL24" s="71">
        <v>2962086.110078</v>
      </c>
      <c r="CM24" s="71">
        <v>2861660.2210000004</v>
      </c>
      <c r="CN24" s="71">
        <v>2861869.981</v>
      </c>
      <c r="CO24" s="71">
        <v>2871192.4809999997</v>
      </c>
      <c r="CP24" s="71">
        <v>2943875.8699999996</v>
      </c>
      <c r="CQ24" s="71">
        <v>2969496.313</v>
      </c>
      <c r="CR24" s="71">
        <v>3004510.311</v>
      </c>
      <c r="CS24" s="71">
        <v>3027103.278</v>
      </c>
      <c r="CT24" s="71">
        <v>3131239.9089920004</v>
      </c>
      <c r="CU24" s="71">
        <v>3323177.818</v>
      </c>
      <c r="CV24" s="71">
        <v>3286036.434</v>
      </c>
      <c r="CW24" s="71">
        <v>3252438.55</v>
      </c>
      <c r="CX24" s="71">
        <v>3346272.608</v>
      </c>
      <c r="CY24" s="71">
        <v>3379273.571</v>
      </c>
      <c r="CZ24" s="71">
        <v>3425089.5390000003</v>
      </c>
      <c r="DA24" s="71">
        <v>3391235.845</v>
      </c>
      <c r="DB24" s="71">
        <v>3449147.867</v>
      </c>
      <c r="DC24" s="71">
        <v>3467652.4170000004</v>
      </c>
      <c r="DD24" s="71">
        <v>3473779.5900000003</v>
      </c>
    </row>
    <row r="25" spans="2:108" ht="15">
      <c r="B25" s="81" t="s">
        <v>65</v>
      </c>
      <c r="C25" s="78">
        <v>2320176.827</v>
      </c>
      <c r="D25" s="78">
        <v>2215452.801</v>
      </c>
      <c r="E25" s="78">
        <v>2177481.813</v>
      </c>
      <c r="F25" s="78">
        <v>2119358.458124</v>
      </c>
      <c r="G25" s="78">
        <v>2065184.8</v>
      </c>
      <c r="H25" s="78">
        <v>2118329.077</v>
      </c>
      <c r="I25" s="78">
        <v>2191921.436</v>
      </c>
      <c r="J25" s="78">
        <v>2163074.386</v>
      </c>
      <c r="K25" s="78">
        <v>2200980.898</v>
      </c>
      <c r="L25" s="78">
        <v>2234729.704</v>
      </c>
      <c r="M25" s="78">
        <v>2243723.257</v>
      </c>
      <c r="N25" s="78">
        <v>2337459.505</v>
      </c>
      <c r="O25" s="78">
        <v>2475133.981</v>
      </c>
      <c r="P25" s="79">
        <v>2403351.906</v>
      </c>
      <c r="Q25" s="79">
        <v>2394851.426</v>
      </c>
      <c r="R25" s="79">
        <v>2429330.563282</v>
      </c>
      <c r="S25" s="80">
        <v>2439794.06128</v>
      </c>
      <c r="T25" s="79">
        <v>2443177.295</v>
      </c>
      <c r="U25" s="79">
        <v>2566930.4332999997</v>
      </c>
      <c r="V25" s="80">
        <v>2545261.447</v>
      </c>
      <c r="W25" s="79">
        <v>2553311.966</v>
      </c>
      <c r="X25" s="70">
        <v>2611567.275</v>
      </c>
      <c r="Y25" s="70">
        <v>2692950.2800000003</v>
      </c>
      <c r="Z25" s="70">
        <v>2716767.918567</v>
      </c>
      <c r="AA25" s="70">
        <v>2841817.382123</v>
      </c>
      <c r="AB25" s="70">
        <v>2779083.214245</v>
      </c>
      <c r="AC25" s="70">
        <v>2780220.965404</v>
      </c>
      <c r="AD25" s="70">
        <v>2833062.75047</v>
      </c>
      <c r="AE25" s="70">
        <v>2862033.593463</v>
      </c>
      <c r="AF25" s="71">
        <v>2918224.996122</v>
      </c>
      <c r="AG25" s="71">
        <v>3040414.229122</v>
      </c>
      <c r="AH25" s="71">
        <v>3025498.991122999</v>
      </c>
      <c r="AI25" s="71">
        <v>3062673.1811219994</v>
      </c>
      <c r="AJ25" s="71">
        <v>3084198.512406</v>
      </c>
      <c r="AK25" s="71">
        <v>3106829.431814</v>
      </c>
      <c r="AL25" s="71">
        <v>3188635.592122</v>
      </c>
      <c r="AM25" s="71">
        <v>3357253.5511229998</v>
      </c>
      <c r="AN25" s="71">
        <v>3186155.8001229996</v>
      </c>
      <c r="AO25" s="71">
        <v>3198817.5131229996</v>
      </c>
      <c r="AP25" s="71">
        <v>3226777.821664</v>
      </c>
      <c r="AQ25" s="71">
        <v>3284905.0231219996</v>
      </c>
      <c r="AR25" s="71">
        <v>3289564.2151219994</v>
      </c>
      <c r="AS25" s="71">
        <v>3482923.713122</v>
      </c>
      <c r="AT25" s="71">
        <v>3444304.634122</v>
      </c>
      <c r="AU25" s="71">
        <v>3513985.966122</v>
      </c>
      <c r="AV25" s="71">
        <v>3569409.1771219997</v>
      </c>
      <c r="AW25" s="71">
        <v>3609550.074999</v>
      </c>
      <c r="AX25" s="71">
        <v>3695059.5999999996</v>
      </c>
      <c r="AY25" s="71">
        <v>3859184.9070000006</v>
      </c>
      <c r="AZ25" s="71">
        <v>3756338.0919999992</v>
      </c>
      <c r="BA25" s="71">
        <v>3830822.808123</v>
      </c>
      <c r="BB25" s="71">
        <v>3878223.365</v>
      </c>
      <c r="BC25" s="71">
        <v>3932154.166998</v>
      </c>
      <c r="BD25" s="71">
        <v>4004968.0810000002</v>
      </c>
      <c r="BE25" s="71">
        <v>4223926.464</v>
      </c>
      <c r="BF25" s="71">
        <v>4170235.894</v>
      </c>
      <c r="BG25" s="71">
        <v>4228002.191000001</v>
      </c>
      <c r="BH25" s="71">
        <v>4268973.17</v>
      </c>
      <c r="BI25" s="71">
        <v>4374949.269</v>
      </c>
      <c r="BJ25" s="71">
        <v>4508205.705999999</v>
      </c>
      <c r="BK25" s="71">
        <v>4742622.075999999</v>
      </c>
      <c r="BL25" s="71">
        <v>4667211.682</v>
      </c>
      <c r="BM25" s="71">
        <v>4730485.382</v>
      </c>
      <c r="BN25" s="71">
        <v>4779314.17387</v>
      </c>
      <c r="BO25" s="71">
        <v>4843462.6280000005</v>
      </c>
      <c r="BP25" s="71">
        <v>4859220.589</v>
      </c>
      <c r="BQ25" s="71">
        <v>5020981.788000001</v>
      </c>
      <c r="BR25" s="71">
        <v>4988921.759000001</v>
      </c>
      <c r="BS25" s="71">
        <v>5002402.909419</v>
      </c>
      <c r="BT25" s="71">
        <v>5047587.276993999</v>
      </c>
      <c r="BU25" s="71">
        <v>5095618.454</v>
      </c>
      <c r="BV25" s="71">
        <v>5190191.65</v>
      </c>
      <c r="BW25" s="71">
        <v>5515089.464</v>
      </c>
      <c r="BX25" s="71">
        <v>5288487.184</v>
      </c>
      <c r="BY25" s="71">
        <v>5363523.12</v>
      </c>
      <c r="BZ25" s="71">
        <v>5421841.25</v>
      </c>
      <c r="CA25" s="71">
        <v>5421720.303537</v>
      </c>
      <c r="CB25" s="71">
        <v>5453388.855</v>
      </c>
      <c r="CC25" s="71">
        <v>5710750.088121999</v>
      </c>
      <c r="CD25" s="71">
        <v>5640611.516379</v>
      </c>
      <c r="CE25" s="71">
        <v>5777619.607000001</v>
      </c>
      <c r="CF25" s="71">
        <v>5884024.97</v>
      </c>
      <c r="CG25" s="71">
        <v>5965798.184</v>
      </c>
      <c r="CH25" s="71">
        <v>6099326.605</v>
      </c>
      <c r="CI25" s="71">
        <v>6382241.656</v>
      </c>
      <c r="CJ25" s="71">
        <v>6196858.945</v>
      </c>
      <c r="CK25" s="71">
        <v>6230571.952</v>
      </c>
      <c r="CL25" s="71">
        <v>6176755.789</v>
      </c>
      <c r="CM25" s="71">
        <v>6182531.133</v>
      </c>
      <c r="CN25" s="71">
        <v>6228887.382</v>
      </c>
      <c r="CO25" s="71">
        <v>6493374.074</v>
      </c>
      <c r="CP25" s="71">
        <v>6357932.141000001</v>
      </c>
      <c r="CQ25" s="71">
        <v>6427286.637</v>
      </c>
      <c r="CR25" s="71">
        <v>6594317.285</v>
      </c>
      <c r="CS25" s="71">
        <v>6621166.676000001</v>
      </c>
      <c r="CT25" s="71">
        <v>6724768.347</v>
      </c>
      <c r="CU25" s="71">
        <v>7025576.218327001</v>
      </c>
      <c r="CV25" s="71">
        <v>6976849.4</v>
      </c>
      <c r="CW25" s="71">
        <v>7000676.851</v>
      </c>
      <c r="CX25" s="71">
        <v>7102859.684</v>
      </c>
      <c r="CY25" s="71">
        <v>7179114.269</v>
      </c>
      <c r="CZ25" s="71">
        <v>7221235.819</v>
      </c>
      <c r="DA25" s="71">
        <v>7516244.512</v>
      </c>
      <c r="DB25" s="71">
        <v>7373972.603</v>
      </c>
      <c r="DC25" s="71">
        <v>7423380.1620000005</v>
      </c>
      <c r="DD25" s="71">
        <v>7576292.998</v>
      </c>
    </row>
    <row r="26" spans="2:108" ht="15">
      <c r="B26" s="72" t="s">
        <v>59</v>
      </c>
      <c r="C26" s="73">
        <v>43880.965000000004</v>
      </c>
      <c r="D26" s="73">
        <v>49173.394</v>
      </c>
      <c r="E26" s="73">
        <v>36965.253</v>
      </c>
      <c r="F26" s="73">
        <v>30932.832922</v>
      </c>
      <c r="G26" s="73">
        <v>33425.696</v>
      </c>
      <c r="H26" s="73">
        <v>34323.715</v>
      </c>
      <c r="I26" s="73">
        <v>42611.653999999995</v>
      </c>
      <c r="J26" s="73">
        <v>47578.274999999994</v>
      </c>
      <c r="K26" s="73">
        <v>44258.89899999999</v>
      </c>
      <c r="L26" s="73">
        <v>38664.02100000001</v>
      </c>
      <c r="M26" s="73">
        <v>32955.725</v>
      </c>
      <c r="N26" s="73">
        <v>34551.825</v>
      </c>
      <c r="O26" s="73">
        <v>47267.965</v>
      </c>
      <c r="P26" s="74">
        <v>52687.313</v>
      </c>
      <c r="Q26" s="74">
        <v>51717.056</v>
      </c>
      <c r="R26" s="74">
        <v>43662.86000000001</v>
      </c>
      <c r="S26" s="75">
        <v>43769.346999999994</v>
      </c>
      <c r="T26" s="74">
        <v>41784.29399999999</v>
      </c>
      <c r="U26" s="74">
        <v>56034.70300000001</v>
      </c>
      <c r="V26" s="75">
        <v>55850.797999999995</v>
      </c>
      <c r="W26" s="74">
        <v>54936.039000000004</v>
      </c>
      <c r="X26" s="76">
        <v>51411.77</v>
      </c>
      <c r="Y26" s="76">
        <v>54090.046</v>
      </c>
      <c r="Z26" s="76">
        <v>53048.15200000001</v>
      </c>
      <c r="AA26" s="76">
        <v>47373.132</v>
      </c>
      <c r="AB26" s="76">
        <v>50627.289</v>
      </c>
      <c r="AC26" s="76">
        <v>50318.757000000005</v>
      </c>
      <c r="AD26" s="76">
        <v>54635.702</v>
      </c>
      <c r="AE26" s="76">
        <v>52122.884999999995</v>
      </c>
      <c r="AF26" s="77">
        <v>51956.275</v>
      </c>
      <c r="AG26" s="77">
        <v>57196.351</v>
      </c>
      <c r="AH26" s="77">
        <v>60779.85999999999</v>
      </c>
      <c r="AI26" s="77">
        <v>52932.481</v>
      </c>
      <c r="AJ26" s="77">
        <v>45798.361999999994</v>
      </c>
      <c r="AK26" s="77">
        <v>54618.167</v>
      </c>
      <c r="AL26" s="77">
        <v>50387.319</v>
      </c>
      <c r="AM26" s="77">
        <v>55275.35</v>
      </c>
      <c r="AN26" s="77">
        <v>56753.651999999995</v>
      </c>
      <c r="AO26" s="77">
        <v>56485.625</v>
      </c>
      <c r="AP26" s="77">
        <v>51953.51699999999</v>
      </c>
      <c r="AQ26" s="77">
        <v>54729.831</v>
      </c>
      <c r="AR26" s="77">
        <v>53801.699</v>
      </c>
      <c r="AS26" s="77">
        <v>72349.995</v>
      </c>
      <c r="AT26" s="77">
        <v>69843.82699999999</v>
      </c>
      <c r="AU26" s="77">
        <v>60233.517</v>
      </c>
      <c r="AV26" s="77">
        <v>60970.531</v>
      </c>
      <c r="AW26" s="77">
        <v>63308.312000000005</v>
      </c>
      <c r="AX26" s="77">
        <v>56037.538</v>
      </c>
      <c r="AY26" s="77">
        <v>73306.393</v>
      </c>
      <c r="AZ26" s="77">
        <v>58307.62</v>
      </c>
      <c r="BA26" s="77">
        <v>62584.198</v>
      </c>
      <c r="BB26" s="77">
        <v>53083.15699999999</v>
      </c>
      <c r="BC26" s="77">
        <v>66448.224</v>
      </c>
      <c r="BD26" s="77">
        <v>63411.837</v>
      </c>
      <c r="BE26" s="77">
        <v>80903.43800000001</v>
      </c>
      <c r="BF26" s="77">
        <v>75263.09599999998</v>
      </c>
      <c r="BG26" s="77">
        <v>72349.477</v>
      </c>
      <c r="BH26" s="77">
        <v>70345.328</v>
      </c>
      <c r="BI26" s="77">
        <v>75527.22800000002</v>
      </c>
      <c r="BJ26" s="77">
        <v>73384.608</v>
      </c>
      <c r="BK26" s="77">
        <v>85625.956</v>
      </c>
      <c r="BL26" s="77">
        <v>84519.71600000001</v>
      </c>
      <c r="BM26" s="77">
        <v>88142.98199999999</v>
      </c>
      <c r="BN26" s="77">
        <v>94697.018</v>
      </c>
      <c r="BO26" s="77">
        <v>100256.76699999998</v>
      </c>
      <c r="BP26" s="77">
        <v>89395.303</v>
      </c>
      <c r="BQ26" s="77">
        <v>106949.338</v>
      </c>
      <c r="BR26" s="77">
        <v>89410.319</v>
      </c>
      <c r="BS26" s="77">
        <v>86762.83441900002</v>
      </c>
      <c r="BT26" s="77">
        <v>86271.36799400001</v>
      </c>
      <c r="BU26" s="77">
        <v>83354.986</v>
      </c>
      <c r="BV26" s="77">
        <v>88895.70800000001</v>
      </c>
      <c r="BW26" s="77">
        <v>102368.164</v>
      </c>
      <c r="BX26" s="77">
        <v>92555.235</v>
      </c>
      <c r="BY26" s="77">
        <v>102846.12200000002</v>
      </c>
      <c r="BZ26" s="77">
        <v>86316.48999999999</v>
      </c>
      <c r="CA26" s="77">
        <v>87617.058</v>
      </c>
      <c r="CB26" s="77">
        <v>81285.01800000001</v>
      </c>
      <c r="CC26" s="77">
        <v>104040.339</v>
      </c>
      <c r="CD26" s="77">
        <v>110455.572461</v>
      </c>
      <c r="CE26" s="77">
        <v>96840.07899999997</v>
      </c>
      <c r="CF26" s="77">
        <v>112162.69299999998</v>
      </c>
      <c r="CG26" s="77">
        <v>126766.273</v>
      </c>
      <c r="CH26" s="77">
        <v>133550.957</v>
      </c>
      <c r="CI26" s="77">
        <v>149994.61599999998</v>
      </c>
      <c r="CJ26" s="77">
        <v>149461.58200000002</v>
      </c>
      <c r="CK26" s="77">
        <v>135556.60799999998</v>
      </c>
      <c r="CL26" s="77">
        <v>136469.99600000004</v>
      </c>
      <c r="CM26" s="77">
        <v>133775.44900000002</v>
      </c>
      <c r="CN26" s="77">
        <v>159508.77599999998</v>
      </c>
      <c r="CO26" s="77">
        <v>183770.83800000002</v>
      </c>
      <c r="CP26" s="77">
        <v>178449.427</v>
      </c>
      <c r="CQ26" s="77">
        <v>137163.577</v>
      </c>
      <c r="CR26" s="77">
        <v>181912.40500000003</v>
      </c>
      <c r="CS26" s="77">
        <v>145664.927</v>
      </c>
      <c r="CT26" s="77">
        <v>150912.61100000003</v>
      </c>
      <c r="CU26" s="77">
        <v>202016.193</v>
      </c>
      <c r="CV26" s="77">
        <v>212831.00499999995</v>
      </c>
      <c r="CW26" s="77">
        <v>160489.32899999997</v>
      </c>
      <c r="CX26" s="77">
        <v>205757.781</v>
      </c>
      <c r="CY26" s="77">
        <v>205458.471</v>
      </c>
      <c r="CZ26" s="77">
        <v>218294.85299999997</v>
      </c>
      <c r="DA26" s="77">
        <v>247318.33200000002</v>
      </c>
      <c r="DB26" s="77">
        <v>232590.819</v>
      </c>
      <c r="DC26" s="77">
        <v>223149.86800000002</v>
      </c>
      <c r="DD26" s="77">
        <v>265241.06899999996</v>
      </c>
    </row>
    <row r="27" spans="2:108" ht="15">
      <c r="B27" s="72" t="s">
        <v>60</v>
      </c>
      <c r="C27" s="73">
        <v>142568.983</v>
      </c>
      <c r="D27" s="73">
        <v>114130.901</v>
      </c>
      <c r="E27" s="73">
        <v>121013.53600000001</v>
      </c>
      <c r="F27" s="73">
        <v>115638.07800000001</v>
      </c>
      <c r="G27" s="73">
        <v>125761.717</v>
      </c>
      <c r="H27" s="73">
        <v>129506.663</v>
      </c>
      <c r="I27" s="73">
        <v>116299.883</v>
      </c>
      <c r="J27" s="73">
        <v>118305.306</v>
      </c>
      <c r="K27" s="73">
        <v>133566.15099999998</v>
      </c>
      <c r="L27" s="73">
        <v>127494.97</v>
      </c>
      <c r="M27" s="73">
        <v>128117.11200000001</v>
      </c>
      <c r="N27" s="73">
        <v>129984.531</v>
      </c>
      <c r="O27" s="73">
        <v>123426.607</v>
      </c>
      <c r="P27" s="74">
        <v>119874.579</v>
      </c>
      <c r="Q27" s="74">
        <v>131615.613</v>
      </c>
      <c r="R27" s="74">
        <v>130306.019</v>
      </c>
      <c r="S27" s="75">
        <v>123483.482</v>
      </c>
      <c r="T27" s="74">
        <v>127313.672</v>
      </c>
      <c r="U27" s="74">
        <v>113586.906</v>
      </c>
      <c r="V27" s="75">
        <v>127264.624</v>
      </c>
      <c r="W27" s="74">
        <v>118577.03300000001</v>
      </c>
      <c r="X27" s="76">
        <v>121473.911</v>
      </c>
      <c r="Y27" s="76">
        <v>152457.36</v>
      </c>
      <c r="Z27" s="76">
        <v>131086.165</v>
      </c>
      <c r="AA27" s="76">
        <v>125752.678</v>
      </c>
      <c r="AB27" s="76">
        <v>124530.56</v>
      </c>
      <c r="AC27" s="76">
        <v>130239.85100000001</v>
      </c>
      <c r="AD27" s="76">
        <v>130048.02634800001</v>
      </c>
      <c r="AE27" s="76">
        <v>134993.02</v>
      </c>
      <c r="AF27" s="77">
        <v>131374.819</v>
      </c>
      <c r="AG27" s="77">
        <v>120195.15</v>
      </c>
      <c r="AH27" s="77">
        <v>130977.756</v>
      </c>
      <c r="AI27" s="77">
        <v>124650.425</v>
      </c>
      <c r="AJ27" s="77">
        <v>124362.545</v>
      </c>
      <c r="AK27" s="77">
        <v>131927.33800000002</v>
      </c>
      <c r="AL27" s="77">
        <v>155232.30599999998</v>
      </c>
      <c r="AM27" s="77">
        <v>145517.516</v>
      </c>
      <c r="AN27" s="77">
        <v>118567.85299999999</v>
      </c>
      <c r="AO27" s="77">
        <v>124906.872</v>
      </c>
      <c r="AP27" s="77">
        <v>117893.812</v>
      </c>
      <c r="AQ27" s="77">
        <v>133327.507</v>
      </c>
      <c r="AR27" s="77">
        <v>122026.27500000001</v>
      </c>
      <c r="AS27" s="77">
        <v>125295.01699999999</v>
      </c>
      <c r="AT27" s="77">
        <v>120133.729</v>
      </c>
      <c r="AU27" s="77">
        <v>147777.899</v>
      </c>
      <c r="AV27" s="77">
        <v>138048.766</v>
      </c>
      <c r="AW27" s="77">
        <v>140670.994</v>
      </c>
      <c r="AX27" s="77">
        <v>149378.892</v>
      </c>
      <c r="AY27" s="77">
        <v>149237.187</v>
      </c>
      <c r="AZ27" s="77">
        <v>149335.459</v>
      </c>
      <c r="BA27" s="77">
        <v>153049.805</v>
      </c>
      <c r="BB27" s="77">
        <v>151642.75</v>
      </c>
      <c r="BC27" s="77">
        <v>137747.017</v>
      </c>
      <c r="BD27" s="77">
        <v>148072.172</v>
      </c>
      <c r="BE27" s="77">
        <v>146367.805</v>
      </c>
      <c r="BF27" s="77">
        <v>140237.642</v>
      </c>
      <c r="BG27" s="77">
        <v>153808.738</v>
      </c>
      <c r="BH27" s="77">
        <v>134480.582</v>
      </c>
      <c r="BI27" s="77">
        <v>149185.891</v>
      </c>
      <c r="BJ27" s="77">
        <v>156151.721</v>
      </c>
      <c r="BK27" s="77">
        <v>170753.37</v>
      </c>
      <c r="BL27" s="77">
        <v>179139.635</v>
      </c>
      <c r="BM27" s="77">
        <v>198870.291</v>
      </c>
      <c r="BN27" s="77">
        <v>203329.294</v>
      </c>
      <c r="BO27" s="77">
        <v>209121.613</v>
      </c>
      <c r="BP27" s="77">
        <v>216422.338</v>
      </c>
      <c r="BQ27" s="77">
        <v>201602.914</v>
      </c>
      <c r="BR27" s="77">
        <v>206780.698</v>
      </c>
      <c r="BS27" s="77">
        <v>193093.21</v>
      </c>
      <c r="BT27" s="77">
        <v>199464.55</v>
      </c>
      <c r="BU27" s="77">
        <v>232971.709</v>
      </c>
      <c r="BV27" s="77">
        <v>233876.87099999998</v>
      </c>
      <c r="BW27" s="77">
        <v>220079.007</v>
      </c>
      <c r="BX27" s="77">
        <v>221958.882</v>
      </c>
      <c r="BY27" s="77">
        <v>250555.184</v>
      </c>
      <c r="BZ27" s="77">
        <v>243837.288</v>
      </c>
      <c r="CA27" s="77">
        <v>250652.564</v>
      </c>
      <c r="CB27" s="77">
        <v>255124.297</v>
      </c>
      <c r="CC27" s="77">
        <v>229636.333</v>
      </c>
      <c r="CD27" s="77">
        <v>232800.583286</v>
      </c>
      <c r="CE27" s="77">
        <v>233965.45599999998</v>
      </c>
      <c r="CF27" s="77">
        <v>218862.439</v>
      </c>
      <c r="CG27" s="77">
        <v>231400.682</v>
      </c>
      <c r="CH27" s="77">
        <v>234335.907</v>
      </c>
      <c r="CI27" s="77">
        <v>231462.738</v>
      </c>
      <c r="CJ27" s="77">
        <v>255134.318</v>
      </c>
      <c r="CK27" s="77">
        <v>259168.72400000002</v>
      </c>
      <c r="CL27" s="77">
        <v>261085.04799999998</v>
      </c>
      <c r="CM27" s="77">
        <v>222173.60199999998</v>
      </c>
      <c r="CN27" s="77">
        <v>219699.985</v>
      </c>
      <c r="CO27" s="77">
        <v>198352.193</v>
      </c>
      <c r="CP27" s="77">
        <v>236356.933</v>
      </c>
      <c r="CQ27" s="77">
        <v>231332.706</v>
      </c>
      <c r="CR27" s="77">
        <v>243568.537</v>
      </c>
      <c r="CS27" s="77">
        <v>238991.36200000002</v>
      </c>
      <c r="CT27" s="77">
        <v>228807.72699999998</v>
      </c>
      <c r="CU27" s="77">
        <v>235194.43099999998</v>
      </c>
      <c r="CV27" s="77">
        <v>292310.21099999995</v>
      </c>
      <c r="CW27" s="77">
        <v>292617.734</v>
      </c>
      <c r="CX27" s="77">
        <v>281286.424</v>
      </c>
      <c r="CY27" s="77">
        <v>311662.18700000003</v>
      </c>
      <c r="CZ27" s="77">
        <v>324609.049</v>
      </c>
      <c r="DA27" s="77">
        <v>304068.551</v>
      </c>
      <c r="DB27" s="77">
        <v>302934.235</v>
      </c>
      <c r="DC27" s="77">
        <v>326509.218</v>
      </c>
      <c r="DD27" s="77">
        <v>316579.578</v>
      </c>
    </row>
    <row r="28" spans="2:108" ht="15">
      <c r="B28" s="72" t="s">
        <v>61</v>
      </c>
      <c r="C28" s="73">
        <v>855773.7770000001</v>
      </c>
      <c r="D28" s="73">
        <v>816647.005</v>
      </c>
      <c r="E28" s="73">
        <v>787980.046</v>
      </c>
      <c r="F28" s="73">
        <v>744914.489435</v>
      </c>
      <c r="G28" s="73">
        <v>704912.234</v>
      </c>
      <c r="H28" s="73">
        <v>730314.01</v>
      </c>
      <c r="I28" s="73">
        <v>777731.295</v>
      </c>
      <c r="J28" s="73">
        <v>758676.982</v>
      </c>
      <c r="K28" s="73">
        <v>770760.348</v>
      </c>
      <c r="L28" s="73">
        <v>788218.819</v>
      </c>
      <c r="M28" s="73">
        <v>773142.042</v>
      </c>
      <c r="N28" s="73">
        <v>822716.538</v>
      </c>
      <c r="O28" s="73">
        <v>870903.267</v>
      </c>
      <c r="P28" s="74">
        <v>798769.883</v>
      </c>
      <c r="Q28" s="74">
        <v>803192.3990000001</v>
      </c>
      <c r="R28" s="74">
        <v>827273.290282</v>
      </c>
      <c r="S28" s="75">
        <v>825836.0642799999</v>
      </c>
      <c r="T28" s="74">
        <v>815633.303</v>
      </c>
      <c r="U28" s="74">
        <v>894160.8393000001</v>
      </c>
      <c r="V28" s="75">
        <v>858964.8369999999</v>
      </c>
      <c r="W28" s="74">
        <v>862239.951</v>
      </c>
      <c r="X28" s="76">
        <v>903048.823</v>
      </c>
      <c r="Y28" s="76">
        <v>934999.309</v>
      </c>
      <c r="Z28" s="76">
        <v>945351.9405670001</v>
      </c>
      <c r="AA28" s="76">
        <v>1009957.53</v>
      </c>
      <c r="AB28" s="76">
        <v>961481.653123</v>
      </c>
      <c r="AC28" s="76">
        <v>973116.330282</v>
      </c>
      <c r="AD28" s="76">
        <v>994958.523</v>
      </c>
      <c r="AE28" s="76">
        <v>991261.729341</v>
      </c>
      <c r="AF28" s="77">
        <v>1035649.554</v>
      </c>
      <c r="AG28" s="77">
        <v>1097731.9989999998</v>
      </c>
      <c r="AH28" s="77">
        <v>1072061.92</v>
      </c>
      <c r="AI28" s="77">
        <v>1095132.2</v>
      </c>
      <c r="AJ28" s="77">
        <v>1109256.773284</v>
      </c>
      <c r="AK28" s="77">
        <v>1106098.368</v>
      </c>
      <c r="AL28" s="77">
        <v>1142717.403</v>
      </c>
      <c r="AM28" s="77">
        <v>1246691.119</v>
      </c>
      <c r="AN28" s="77">
        <v>1177269.362</v>
      </c>
      <c r="AO28" s="77">
        <v>1165618.7429999998</v>
      </c>
      <c r="AP28" s="77">
        <v>1182146.0790000001</v>
      </c>
      <c r="AQ28" s="77">
        <v>1217319.7569999998</v>
      </c>
      <c r="AR28" s="77">
        <v>1204871.808</v>
      </c>
      <c r="AS28" s="77">
        <v>1263335.6879999998</v>
      </c>
      <c r="AT28" s="77">
        <v>1233494.6590000002</v>
      </c>
      <c r="AU28" s="77">
        <v>1251064.744</v>
      </c>
      <c r="AV28" s="77">
        <v>1277223.581</v>
      </c>
      <c r="AW28" s="77">
        <v>1289278.812</v>
      </c>
      <c r="AX28" s="77">
        <v>1316708.8179999997</v>
      </c>
      <c r="AY28" s="77">
        <v>1375287.697</v>
      </c>
      <c r="AZ28" s="77">
        <v>1335943.2589999998</v>
      </c>
      <c r="BA28" s="77">
        <v>1368860.817</v>
      </c>
      <c r="BB28" s="77">
        <v>1382004.932</v>
      </c>
      <c r="BC28" s="77">
        <v>1397591.884999</v>
      </c>
      <c r="BD28" s="77">
        <v>1392458.362</v>
      </c>
      <c r="BE28" s="77">
        <v>1489723.8460000001</v>
      </c>
      <c r="BF28" s="77">
        <v>1444200.594</v>
      </c>
      <c r="BG28" s="77">
        <v>1453133.528</v>
      </c>
      <c r="BH28" s="77">
        <v>1479459.5259999998</v>
      </c>
      <c r="BI28" s="77">
        <v>1512289.138</v>
      </c>
      <c r="BJ28" s="77">
        <v>1565411.2249999999</v>
      </c>
      <c r="BK28" s="77">
        <v>1677522.178</v>
      </c>
      <c r="BL28" s="77">
        <v>1652072.151</v>
      </c>
      <c r="BM28" s="77">
        <v>1669906.526</v>
      </c>
      <c r="BN28" s="77">
        <v>1659940.94187</v>
      </c>
      <c r="BO28" s="77">
        <v>1698237.313</v>
      </c>
      <c r="BP28" s="77">
        <v>1688639.837</v>
      </c>
      <c r="BQ28" s="77">
        <v>1732873.788</v>
      </c>
      <c r="BR28" s="77">
        <v>1729199.979</v>
      </c>
      <c r="BS28" s="77">
        <v>1720621.835</v>
      </c>
      <c r="BT28" s="77">
        <v>1740515.0979999998</v>
      </c>
      <c r="BU28" s="77">
        <v>1737009.738</v>
      </c>
      <c r="BV28" s="77">
        <v>1768068.497</v>
      </c>
      <c r="BW28" s="77">
        <v>1929951.865</v>
      </c>
      <c r="BX28" s="77">
        <v>1788173.314</v>
      </c>
      <c r="BY28" s="77">
        <v>1820397.396</v>
      </c>
      <c r="BZ28" s="77">
        <v>1829590.491</v>
      </c>
      <c r="CA28" s="77">
        <v>1794456.679537</v>
      </c>
      <c r="CB28" s="77">
        <v>1839101.731</v>
      </c>
      <c r="CC28" s="77">
        <v>1946952.7641909998</v>
      </c>
      <c r="CD28" s="77">
        <v>1906651.796941</v>
      </c>
      <c r="CE28" s="77">
        <v>2042466.229</v>
      </c>
      <c r="CF28" s="77">
        <v>2091317.988</v>
      </c>
      <c r="CG28" s="77">
        <v>2116174.1210000003</v>
      </c>
      <c r="CH28" s="77">
        <v>2183782.784</v>
      </c>
      <c r="CI28" s="77">
        <v>2323366.0940000005</v>
      </c>
      <c r="CJ28" s="77">
        <v>2212702.018</v>
      </c>
      <c r="CK28" s="77">
        <v>2230382.085</v>
      </c>
      <c r="CL28" s="77">
        <v>2159241.438</v>
      </c>
      <c r="CM28" s="77">
        <v>2203918.771</v>
      </c>
      <c r="CN28" s="77">
        <v>2199956.788</v>
      </c>
      <c r="CO28" s="77">
        <v>2308295.2860000003</v>
      </c>
      <c r="CP28" s="77">
        <v>2211929.0630000005</v>
      </c>
      <c r="CQ28" s="77">
        <v>2263002.369</v>
      </c>
      <c r="CR28" s="77">
        <v>2287905.7590000005</v>
      </c>
      <c r="CS28" s="77">
        <v>2362694.802</v>
      </c>
      <c r="CT28" s="77">
        <v>2187354.9480000003</v>
      </c>
      <c r="CU28" s="77">
        <v>2111316.8553270004</v>
      </c>
      <c r="CV28" s="77">
        <v>2021970.869</v>
      </c>
      <c r="CW28" s="77">
        <v>2068391.78</v>
      </c>
      <c r="CX28" s="77">
        <v>2119384.1180000002</v>
      </c>
      <c r="CY28" s="77">
        <v>2151296.15</v>
      </c>
      <c r="CZ28" s="77">
        <v>2141547.155</v>
      </c>
      <c r="DA28" s="77">
        <v>2241091.1980000003</v>
      </c>
      <c r="DB28" s="77">
        <v>2181455.843</v>
      </c>
      <c r="DC28" s="77">
        <v>2164398.519</v>
      </c>
      <c r="DD28" s="77">
        <v>2180507.301</v>
      </c>
    </row>
    <row r="29" spans="2:108" ht="15">
      <c r="B29" s="72" t="s">
        <v>62</v>
      </c>
      <c r="C29" s="73">
        <v>1277953.102</v>
      </c>
      <c r="D29" s="73">
        <v>1235501.501</v>
      </c>
      <c r="E29" s="73">
        <v>1231522.978</v>
      </c>
      <c r="F29" s="73">
        <v>1227873.057767</v>
      </c>
      <c r="G29" s="73">
        <v>1201085.153</v>
      </c>
      <c r="H29" s="73">
        <v>1224184.689</v>
      </c>
      <c r="I29" s="73">
        <v>1255278.604</v>
      </c>
      <c r="J29" s="73">
        <v>1238513.823</v>
      </c>
      <c r="K29" s="73">
        <v>1252395.5</v>
      </c>
      <c r="L29" s="73">
        <v>1280351.894</v>
      </c>
      <c r="M29" s="73">
        <v>1309508.378</v>
      </c>
      <c r="N29" s="73">
        <v>1350206.611</v>
      </c>
      <c r="O29" s="73">
        <v>1433537.1420000002</v>
      </c>
      <c r="P29" s="74">
        <v>1432020.131</v>
      </c>
      <c r="Q29" s="74">
        <v>1408326.358</v>
      </c>
      <c r="R29" s="74">
        <v>1428088.394</v>
      </c>
      <c r="S29" s="75">
        <v>1446705.168</v>
      </c>
      <c r="T29" s="74">
        <v>1458446.0259999998</v>
      </c>
      <c r="U29" s="74">
        <v>1503147.9849999999</v>
      </c>
      <c r="V29" s="75">
        <v>1503181.1880000003</v>
      </c>
      <c r="W29" s="74">
        <v>1517558.943</v>
      </c>
      <c r="X29" s="76">
        <v>1535632.771</v>
      </c>
      <c r="Y29" s="76">
        <v>1551403.5650000002</v>
      </c>
      <c r="Z29" s="76">
        <v>1587281.661</v>
      </c>
      <c r="AA29" s="76">
        <v>1658734.042123</v>
      </c>
      <c r="AB29" s="76">
        <v>1642443.712122</v>
      </c>
      <c r="AC29" s="76">
        <v>1626546.0271220002</v>
      </c>
      <c r="AD29" s="76">
        <v>1653420.4991219998</v>
      </c>
      <c r="AE29" s="76">
        <v>1683655.9591220003</v>
      </c>
      <c r="AF29" s="77">
        <v>1699244.348122</v>
      </c>
      <c r="AG29" s="77">
        <v>1765290.7291219998</v>
      </c>
      <c r="AH29" s="77">
        <v>1761679.4551229996</v>
      </c>
      <c r="AI29" s="77">
        <v>1789958.0751219997</v>
      </c>
      <c r="AJ29" s="77">
        <v>1804780.8321220002</v>
      </c>
      <c r="AK29" s="77">
        <v>1814185.558814</v>
      </c>
      <c r="AL29" s="77">
        <v>1840298.5641220002</v>
      </c>
      <c r="AM29" s="77">
        <v>1909769.566123</v>
      </c>
      <c r="AN29" s="77">
        <v>1833564.933123</v>
      </c>
      <c r="AO29" s="77">
        <v>1851806.2731229998</v>
      </c>
      <c r="AP29" s="77">
        <v>1874784.4136639999</v>
      </c>
      <c r="AQ29" s="77">
        <v>1879527.928122</v>
      </c>
      <c r="AR29" s="77">
        <v>1908864.4331219997</v>
      </c>
      <c r="AS29" s="77">
        <v>2021943.013122</v>
      </c>
      <c r="AT29" s="77">
        <v>2020832.419122</v>
      </c>
      <c r="AU29" s="77">
        <v>2054909.806122</v>
      </c>
      <c r="AV29" s="77">
        <v>2093166.2991219999</v>
      </c>
      <c r="AW29" s="77">
        <v>2116291.956999</v>
      </c>
      <c r="AX29" s="77">
        <v>2172934.352</v>
      </c>
      <c r="AY29" s="77">
        <v>2261353.6300000004</v>
      </c>
      <c r="AZ29" s="77">
        <v>2212752.7539999997</v>
      </c>
      <c r="BA29" s="77">
        <v>2246329.988123</v>
      </c>
      <c r="BB29" s="77">
        <v>2291495.526</v>
      </c>
      <c r="BC29" s="77">
        <v>2330371.040999</v>
      </c>
      <c r="BD29" s="77">
        <v>2401030.71</v>
      </c>
      <c r="BE29" s="77">
        <v>2506931.3749999995</v>
      </c>
      <c r="BF29" s="77">
        <v>2510534.562</v>
      </c>
      <c r="BG29" s="77">
        <v>2548710.4480000003</v>
      </c>
      <c r="BH29" s="77">
        <v>2584687.7339999997</v>
      </c>
      <c r="BI29" s="77">
        <v>2637947.012</v>
      </c>
      <c r="BJ29" s="77">
        <v>2713258.152</v>
      </c>
      <c r="BK29" s="77">
        <v>2808720.5719999997</v>
      </c>
      <c r="BL29" s="77">
        <v>2751480.18</v>
      </c>
      <c r="BM29" s="77">
        <v>2773565.583</v>
      </c>
      <c r="BN29" s="77">
        <v>2821346.92</v>
      </c>
      <c r="BO29" s="77">
        <v>2835846.935</v>
      </c>
      <c r="BP29" s="77">
        <v>2864763.111</v>
      </c>
      <c r="BQ29" s="77">
        <v>2979555.748</v>
      </c>
      <c r="BR29" s="77">
        <v>2963530.7630000003</v>
      </c>
      <c r="BS29" s="77">
        <v>3001925.03</v>
      </c>
      <c r="BT29" s="77">
        <v>3021336.261</v>
      </c>
      <c r="BU29" s="77">
        <v>3042282.021</v>
      </c>
      <c r="BV29" s="77">
        <v>3099350.574</v>
      </c>
      <c r="BW29" s="77">
        <v>3262690.428</v>
      </c>
      <c r="BX29" s="77">
        <v>3185799.753</v>
      </c>
      <c r="BY29" s="77">
        <v>3189724.418</v>
      </c>
      <c r="BZ29" s="77">
        <v>3262096.981</v>
      </c>
      <c r="CA29" s="77">
        <v>3288994.002</v>
      </c>
      <c r="CB29" s="77">
        <v>3277877.809</v>
      </c>
      <c r="CC29" s="77">
        <v>3430120.6519309995</v>
      </c>
      <c r="CD29" s="77">
        <v>3390703.5636909995</v>
      </c>
      <c r="CE29" s="77">
        <v>3404347.8430000003</v>
      </c>
      <c r="CF29" s="77">
        <v>3461681.8499999996</v>
      </c>
      <c r="CG29" s="77">
        <v>3491457.1079999995</v>
      </c>
      <c r="CH29" s="77">
        <v>3547656.957</v>
      </c>
      <c r="CI29" s="77">
        <v>3677418.208</v>
      </c>
      <c r="CJ29" s="77">
        <v>3579561.0270000002</v>
      </c>
      <c r="CK29" s="77">
        <v>3605464.5349999997</v>
      </c>
      <c r="CL29" s="77">
        <v>3619959.307</v>
      </c>
      <c r="CM29" s="77">
        <v>3622663.311</v>
      </c>
      <c r="CN29" s="77">
        <v>3649721.833</v>
      </c>
      <c r="CO29" s="77">
        <v>3802955.7569999998</v>
      </c>
      <c r="CP29" s="77">
        <v>3731196.7180000003</v>
      </c>
      <c r="CQ29" s="77">
        <v>3795787.985</v>
      </c>
      <c r="CR29" s="77">
        <v>3880930.5840000003</v>
      </c>
      <c r="CS29" s="77">
        <v>3873815.5850000004</v>
      </c>
      <c r="CT29" s="77">
        <v>4157693.0609999998</v>
      </c>
      <c r="CU29" s="77">
        <v>4477048.739</v>
      </c>
      <c r="CV29" s="77">
        <v>4449737.315</v>
      </c>
      <c r="CW29" s="77">
        <v>4479178.008</v>
      </c>
      <c r="CX29" s="77">
        <v>4496431.3610000005</v>
      </c>
      <c r="CY29" s="77">
        <v>4510697.461</v>
      </c>
      <c r="CZ29" s="77">
        <v>4536784.762</v>
      </c>
      <c r="DA29" s="77">
        <v>4723766.431</v>
      </c>
      <c r="DB29" s="77">
        <v>4656991.706</v>
      </c>
      <c r="DC29" s="77">
        <v>4709322.557</v>
      </c>
      <c r="DD29" s="77">
        <v>4813965.05</v>
      </c>
    </row>
    <row r="30" spans="2:108" ht="15">
      <c r="B30" s="85" t="s">
        <v>66</v>
      </c>
      <c r="C30" s="86">
        <v>0</v>
      </c>
      <c r="D30" s="86">
        <v>0</v>
      </c>
      <c r="E30" s="86">
        <v>0</v>
      </c>
      <c r="F30" s="86">
        <v>0</v>
      </c>
      <c r="G30" s="86">
        <v>0</v>
      </c>
      <c r="H30" s="86">
        <v>0</v>
      </c>
      <c r="I30" s="86">
        <v>0</v>
      </c>
      <c r="J30" s="86">
        <v>0</v>
      </c>
      <c r="K30" s="86">
        <v>0</v>
      </c>
      <c r="L30" s="86">
        <v>0</v>
      </c>
      <c r="M30" s="86">
        <v>0</v>
      </c>
      <c r="N30" s="86">
        <v>0</v>
      </c>
      <c r="O30" s="86">
        <v>1</v>
      </c>
      <c r="P30" s="74">
        <v>0</v>
      </c>
      <c r="Q30" s="74">
        <v>0</v>
      </c>
      <c r="R30" s="74">
        <v>0</v>
      </c>
      <c r="S30" s="75">
        <v>0</v>
      </c>
      <c r="T30" s="74">
        <v>0</v>
      </c>
      <c r="U30" s="74">
        <v>0</v>
      </c>
      <c r="V30" s="75">
        <v>0</v>
      </c>
      <c r="W30" s="74">
        <v>0</v>
      </c>
      <c r="X30" s="76">
        <v>0</v>
      </c>
      <c r="Y30" s="76">
        <v>0</v>
      </c>
      <c r="Z30" s="76">
        <v>0</v>
      </c>
      <c r="AA30" s="76">
        <v>0</v>
      </c>
      <c r="AB30" s="76">
        <v>0</v>
      </c>
      <c r="AC30" s="76">
        <v>0</v>
      </c>
      <c r="AD30" s="76">
        <v>0</v>
      </c>
      <c r="AE30" s="76">
        <v>0</v>
      </c>
      <c r="AF30" s="77">
        <v>0</v>
      </c>
      <c r="AG30" s="77">
        <v>0</v>
      </c>
      <c r="AH30" s="77">
        <v>0</v>
      </c>
      <c r="AI30" s="77">
        <v>0</v>
      </c>
      <c r="AJ30" s="77">
        <v>0</v>
      </c>
      <c r="AK30" s="77">
        <v>0</v>
      </c>
      <c r="AL30" s="77">
        <v>0</v>
      </c>
      <c r="AM30" s="77">
        <v>0</v>
      </c>
      <c r="AN30" s="77">
        <v>0</v>
      </c>
      <c r="AO30" s="77">
        <v>0</v>
      </c>
      <c r="AP30" s="77">
        <v>0</v>
      </c>
      <c r="AQ30" s="77">
        <v>0</v>
      </c>
      <c r="AR30" s="77">
        <v>0</v>
      </c>
      <c r="AS30" s="77">
        <v>0</v>
      </c>
      <c r="AT30" s="77">
        <v>0</v>
      </c>
      <c r="AU30" s="77">
        <v>0</v>
      </c>
      <c r="AV30" s="77">
        <v>0</v>
      </c>
      <c r="AW30" s="77">
        <v>0</v>
      </c>
      <c r="AX30" s="77">
        <v>0</v>
      </c>
      <c r="AY30" s="77">
        <v>0</v>
      </c>
      <c r="AZ30" s="77">
        <v>1</v>
      </c>
      <c r="BA30" s="77">
        <v>2</v>
      </c>
      <c r="BB30" s="77">
        <v>3</v>
      </c>
      <c r="BC30" s="77">
        <v>4</v>
      </c>
      <c r="BD30" s="77">
        <v>5</v>
      </c>
      <c r="BE30" s="77">
        <v>0</v>
      </c>
      <c r="BF30" s="77">
        <v>0</v>
      </c>
      <c r="BG30" s="77">
        <v>0</v>
      </c>
      <c r="BH30" s="77">
        <v>0</v>
      </c>
      <c r="BI30" s="77">
        <v>0</v>
      </c>
      <c r="BJ30" s="77">
        <v>0</v>
      </c>
      <c r="BK30" s="77">
        <v>0</v>
      </c>
      <c r="BL30" s="77">
        <v>0</v>
      </c>
      <c r="BM30" s="77">
        <v>0</v>
      </c>
      <c r="BN30" s="77">
        <v>0</v>
      </c>
      <c r="BO30" s="77">
        <v>0</v>
      </c>
      <c r="BP30" s="77">
        <v>0</v>
      </c>
      <c r="BQ30" s="77">
        <v>0</v>
      </c>
      <c r="BR30" s="77">
        <v>0</v>
      </c>
      <c r="BS30" s="77">
        <v>0</v>
      </c>
      <c r="BT30" s="77">
        <v>0</v>
      </c>
      <c r="BU30" s="77">
        <v>0</v>
      </c>
      <c r="BV30" s="77">
        <v>0</v>
      </c>
      <c r="BW30" s="77">
        <v>0</v>
      </c>
      <c r="BX30" s="77">
        <v>0</v>
      </c>
      <c r="BY30" s="77">
        <v>0</v>
      </c>
      <c r="BZ30" s="77">
        <v>0</v>
      </c>
      <c r="CA30" s="77">
        <v>0</v>
      </c>
      <c r="CB30" s="77">
        <v>0</v>
      </c>
      <c r="CC30" s="77">
        <v>0</v>
      </c>
      <c r="CD30" s="77">
        <v>0</v>
      </c>
      <c r="CE30" s="77">
        <v>0</v>
      </c>
      <c r="CF30" s="77">
        <v>0</v>
      </c>
      <c r="CG30" s="77">
        <v>0</v>
      </c>
      <c r="CH30" s="77">
        <v>0</v>
      </c>
      <c r="CI30" s="77">
        <v>0</v>
      </c>
      <c r="CJ30" s="77">
        <v>0</v>
      </c>
      <c r="CK30" s="77">
        <v>0</v>
      </c>
      <c r="CL30" s="77">
        <v>0</v>
      </c>
      <c r="CM30" s="77">
        <v>0</v>
      </c>
      <c r="CN30" s="77">
        <v>0</v>
      </c>
      <c r="CO30" s="77">
        <v>0</v>
      </c>
      <c r="CP30" s="77">
        <v>0</v>
      </c>
      <c r="CQ30" s="77">
        <v>0</v>
      </c>
      <c r="CR30" s="77">
        <v>0</v>
      </c>
      <c r="CS30" s="77">
        <v>0</v>
      </c>
      <c r="CT30" s="77">
        <v>0</v>
      </c>
      <c r="CU30" s="77">
        <v>0</v>
      </c>
      <c r="CV30" s="77">
        <v>0</v>
      </c>
      <c r="CW30" s="77">
        <v>0</v>
      </c>
      <c r="CX30" s="77">
        <v>0</v>
      </c>
      <c r="CY30" s="77">
        <v>0</v>
      </c>
      <c r="CZ30" s="77">
        <v>0</v>
      </c>
      <c r="DA30" s="77">
        <v>0</v>
      </c>
      <c r="DB30" s="77">
        <v>0</v>
      </c>
      <c r="DC30" s="77">
        <v>0</v>
      </c>
      <c r="DD30" s="77">
        <v>0</v>
      </c>
    </row>
    <row r="31" spans="2:108" ht="15">
      <c r="B31" s="81" t="s">
        <v>67</v>
      </c>
      <c r="C31" s="78">
        <v>1232568.321</v>
      </c>
      <c r="D31" s="78">
        <v>1219159.997</v>
      </c>
      <c r="E31" s="78">
        <v>1242798.814</v>
      </c>
      <c r="F31" s="78">
        <v>1290729.029867</v>
      </c>
      <c r="G31" s="78">
        <v>1284227.636</v>
      </c>
      <c r="H31" s="78">
        <v>1286553.228</v>
      </c>
      <c r="I31" s="78">
        <v>1310963.932</v>
      </c>
      <c r="J31" s="78">
        <v>1293329.8450000002</v>
      </c>
      <c r="K31" s="78">
        <v>1292709.986</v>
      </c>
      <c r="L31" s="78">
        <v>1292867.448</v>
      </c>
      <c r="M31" s="78">
        <v>1306117.9989999998</v>
      </c>
      <c r="N31" s="78">
        <v>1334907.7480000001</v>
      </c>
      <c r="O31" s="78">
        <v>1342781.6890000002</v>
      </c>
      <c r="P31" s="79">
        <v>1362361.873673</v>
      </c>
      <c r="Q31" s="79">
        <v>1335726.368</v>
      </c>
      <c r="R31" s="79">
        <v>1343814.932316</v>
      </c>
      <c r="S31" s="80">
        <v>1363637.5167819997</v>
      </c>
      <c r="T31" s="79">
        <v>1395226.275793</v>
      </c>
      <c r="U31" s="79">
        <v>1456625.3096019896</v>
      </c>
      <c r="V31" s="80">
        <v>1417986.18574499</v>
      </c>
      <c r="W31" s="79">
        <v>1423879.0254065248</v>
      </c>
      <c r="X31" s="70">
        <v>1406475.167768525</v>
      </c>
      <c r="Y31" s="70">
        <v>1399439.7900409065</v>
      </c>
      <c r="Z31" s="70">
        <v>1449850.714928866</v>
      </c>
      <c r="AA31" s="70">
        <v>1478113.9713482056</v>
      </c>
      <c r="AB31" s="70">
        <v>1419573.8116686284</v>
      </c>
      <c r="AC31" s="70">
        <v>1415508.0901148026</v>
      </c>
      <c r="AD31" s="70">
        <v>1434213.967941314</v>
      </c>
      <c r="AE31" s="70">
        <v>1429259.3250898966</v>
      </c>
      <c r="AF31" s="71">
        <v>1470175.7789205813</v>
      </c>
      <c r="AG31" s="71">
        <v>1566688.0419802165</v>
      </c>
      <c r="AH31" s="71">
        <v>1552430.0007199096</v>
      </c>
      <c r="AI31" s="71">
        <v>1551122.4657373815</v>
      </c>
      <c r="AJ31" s="71">
        <v>1544584.9458960993</v>
      </c>
      <c r="AK31" s="71">
        <v>1575179.4756997293</v>
      </c>
      <c r="AL31" s="71">
        <v>1627564.466543261</v>
      </c>
      <c r="AM31" s="71">
        <v>1696668.3203928766</v>
      </c>
      <c r="AN31" s="71">
        <v>1677592.4555382072</v>
      </c>
      <c r="AO31" s="71">
        <v>1683475.6155570848</v>
      </c>
      <c r="AP31" s="71">
        <v>1700173.4264522472</v>
      </c>
      <c r="AQ31" s="71">
        <v>1696664.84011239</v>
      </c>
      <c r="AR31" s="71">
        <v>1729808.4231922217</v>
      </c>
      <c r="AS31" s="71">
        <v>1783698.6381121124</v>
      </c>
      <c r="AT31" s="71">
        <v>1762141.2948659724</v>
      </c>
      <c r="AU31" s="71">
        <v>1769470.2613387215</v>
      </c>
      <c r="AV31" s="71">
        <v>1809346.1900133314</v>
      </c>
      <c r="AW31" s="71">
        <v>1832576.532001864</v>
      </c>
      <c r="AX31" s="71">
        <v>1864006.89631255</v>
      </c>
      <c r="AY31" s="71">
        <v>1900313.2394680816</v>
      </c>
      <c r="AZ31" s="71">
        <v>1896194.8310000002</v>
      </c>
      <c r="BA31" s="71">
        <v>1868311.983</v>
      </c>
      <c r="BB31" s="71">
        <v>1897483.6139999998</v>
      </c>
      <c r="BC31" s="71">
        <v>1882089.986</v>
      </c>
      <c r="BD31" s="71">
        <v>1911551.209</v>
      </c>
      <c r="BE31" s="71">
        <v>1968533.525</v>
      </c>
      <c r="BF31" s="71">
        <v>1954667.327</v>
      </c>
      <c r="BG31" s="71">
        <v>1914433.3539999998</v>
      </c>
      <c r="BH31" s="71">
        <v>1928727.025</v>
      </c>
      <c r="BI31" s="71">
        <v>1916688.2370000002</v>
      </c>
      <c r="BJ31" s="71">
        <v>1921526.4499730002</v>
      </c>
      <c r="BK31" s="71">
        <v>1988340.2679829998</v>
      </c>
      <c r="BL31" s="71">
        <v>1905638.9089999998</v>
      </c>
      <c r="BM31" s="71">
        <v>1909153.3360000001</v>
      </c>
      <c r="BN31" s="71">
        <v>1939764.7485540002</v>
      </c>
      <c r="BO31" s="71">
        <v>1904199.1800000002</v>
      </c>
      <c r="BP31" s="71">
        <v>1939718.5853570001</v>
      </c>
      <c r="BQ31" s="71">
        <v>2100770.864</v>
      </c>
      <c r="BR31" s="71">
        <v>1969106.596</v>
      </c>
      <c r="BS31" s="71">
        <v>1991996.631</v>
      </c>
      <c r="BT31" s="71">
        <v>2010416.5</v>
      </c>
      <c r="BU31" s="71">
        <v>1988792.641</v>
      </c>
      <c r="BV31" s="71">
        <v>2017756.3930000002</v>
      </c>
      <c r="BW31" s="71">
        <v>2086702.919</v>
      </c>
      <c r="BX31" s="71">
        <v>2039401.893</v>
      </c>
      <c r="BY31" s="71">
        <v>2093073.83</v>
      </c>
      <c r="BZ31" s="71">
        <v>2114917.871049</v>
      </c>
      <c r="CA31" s="71">
        <v>2103235.737094</v>
      </c>
      <c r="CB31" s="71">
        <v>2050150.8838040004</v>
      </c>
      <c r="CC31" s="71">
        <v>2171327.3688410004</v>
      </c>
      <c r="CD31" s="71">
        <v>2129054.2512250002</v>
      </c>
      <c r="CE31" s="71">
        <v>2035118.544481</v>
      </c>
      <c r="CF31" s="71">
        <v>2027222.984288</v>
      </c>
      <c r="CG31" s="71">
        <v>2039974.8878600001</v>
      </c>
      <c r="CH31" s="71">
        <v>2051104.096437</v>
      </c>
      <c r="CI31" s="71">
        <v>2085901.8280739998</v>
      </c>
      <c r="CJ31" s="71">
        <v>2047267.600346</v>
      </c>
      <c r="CK31" s="71">
        <v>2016668.9476690001</v>
      </c>
      <c r="CL31" s="71">
        <v>2079188.9305350003</v>
      </c>
      <c r="CM31" s="71">
        <v>2068844.9553240002</v>
      </c>
      <c r="CN31" s="71">
        <v>2070411.373833</v>
      </c>
      <c r="CO31" s="71">
        <v>2137302.608749</v>
      </c>
      <c r="CP31" s="71">
        <v>2085659.1645290002</v>
      </c>
      <c r="CQ31" s="71">
        <v>2079890.209781</v>
      </c>
      <c r="CR31" s="71">
        <v>2139305.351025</v>
      </c>
      <c r="CS31" s="71">
        <v>2092167.5290700002</v>
      </c>
      <c r="CT31" s="71">
        <v>2148876.662483</v>
      </c>
      <c r="CU31" s="71">
        <v>2285823.248149</v>
      </c>
      <c r="CV31" s="71">
        <v>2200336.109786</v>
      </c>
      <c r="CW31" s="71">
        <v>2216916.785701</v>
      </c>
      <c r="CX31" s="71">
        <v>2228991.591742</v>
      </c>
      <c r="CY31" s="71">
        <v>2197662.60245</v>
      </c>
      <c r="CZ31" s="71">
        <v>2251234.4229409997</v>
      </c>
      <c r="DA31" s="71">
        <v>2384449.648938</v>
      </c>
      <c r="DB31" s="71">
        <v>2233958.361342</v>
      </c>
      <c r="DC31" s="71">
        <v>2215376.679745</v>
      </c>
      <c r="DD31" s="71">
        <v>2282628.8702</v>
      </c>
    </row>
    <row r="32" spans="2:108" ht="15">
      <c r="B32" s="72" t="s">
        <v>59</v>
      </c>
      <c r="C32" s="73">
        <v>42314.82</v>
      </c>
      <c r="D32" s="73">
        <v>38656.543999999994</v>
      </c>
      <c r="E32" s="73">
        <v>39451.981999999996</v>
      </c>
      <c r="F32" s="73">
        <v>49134.88129900001</v>
      </c>
      <c r="G32" s="73">
        <v>44488.134</v>
      </c>
      <c r="H32" s="73">
        <v>34637.989</v>
      </c>
      <c r="I32" s="73">
        <v>31443.466000000004</v>
      </c>
      <c r="J32" s="73">
        <v>31682.773</v>
      </c>
      <c r="K32" s="73">
        <v>27764.908</v>
      </c>
      <c r="L32" s="73">
        <v>30327.942</v>
      </c>
      <c r="M32" s="73">
        <v>26461.435999999998</v>
      </c>
      <c r="N32" s="73">
        <v>26290.756</v>
      </c>
      <c r="O32" s="73">
        <v>39535.589</v>
      </c>
      <c r="P32" s="74">
        <v>33840.168</v>
      </c>
      <c r="Q32" s="74">
        <v>30646.633</v>
      </c>
      <c r="R32" s="74">
        <v>32090.66</v>
      </c>
      <c r="S32" s="75">
        <v>29591.449000000004</v>
      </c>
      <c r="T32" s="74">
        <v>30391.95333</v>
      </c>
      <c r="U32" s="74">
        <v>28683.876547338867</v>
      </c>
      <c r="V32" s="75">
        <v>30194.71354733887</v>
      </c>
      <c r="W32" s="74">
        <v>29314.6052416886</v>
      </c>
      <c r="X32" s="76">
        <v>30128.166241688603</v>
      </c>
      <c r="Y32" s="76">
        <v>29222.310790742788</v>
      </c>
      <c r="Z32" s="76">
        <v>28118.044246323905</v>
      </c>
      <c r="AA32" s="76">
        <v>37621.52839565133</v>
      </c>
      <c r="AB32" s="76">
        <v>34930.57705298054</v>
      </c>
      <c r="AC32" s="76">
        <v>24577.202739803924</v>
      </c>
      <c r="AD32" s="76">
        <v>27941.885856092285</v>
      </c>
      <c r="AE32" s="76">
        <v>23580.595059901534</v>
      </c>
      <c r="AF32" s="77">
        <v>27242.206764233066</v>
      </c>
      <c r="AG32" s="77">
        <v>39963.51948522554</v>
      </c>
      <c r="AH32" s="77">
        <v>34838.13376778432</v>
      </c>
      <c r="AI32" s="77">
        <v>26007.563297361863</v>
      </c>
      <c r="AJ32" s="77">
        <v>27329.65153855003</v>
      </c>
      <c r="AK32" s="77">
        <v>28053.541996144093</v>
      </c>
      <c r="AL32" s="77">
        <v>24336.990922381206</v>
      </c>
      <c r="AM32" s="77">
        <v>32185.875074932894</v>
      </c>
      <c r="AN32" s="77">
        <v>21171.826350167008</v>
      </c>
      <c r="AO32" s="77">
        <v>26015.48553920424</v>
      </c>
      <c r="AP32" s="77">
        <v>28187.395080125607</v>
      </c>
      <c r="AQ32" s="77">
        <v>28153.09969549221</v>
      </c>
      <c r="AR32" s="77">
        <v>25946.214071507795</v>
      </c>
      <c r="AS32" s="77">
        <v>40438.491689242364</v>
      </c>
      <c r="AT32" s="77">
        <v>30309.093682012117</v>
      </c>
      <c r="AU32" s="77">
        <v>29549.973188417112</v>
      </c>
      <c r="AV32" s="77">
        <v>41486.20571995902</v>
      </c>
      <c r="AW32" s="77">
        <v>29457.807652453936</v>
      </c>
      <c r="AX32" s="77">
        <v>31936.05079389421</v>
      </c>
      <c r="AY32" s="77">
        <v>39539.90400258421</v>
      </c>
      <c r="AZ32" s="77">
        <v>31032.124</v>
      </c>
      <c r="BA32" s="77">
        <v>27019.18</v>
      </c>
      <c r="BB32" s="77">
        <v>35405.416</v>
      </c>
      <c r="BC32" s="77">
        <v>23678.761000000002</v>
      </c>
      <c r="BD32" s="77">
        <v>31013.193000000003</v>
      </c>
      <c r="BE32" s="77">
        <v>60463.422</v>
      </c>
      <c r="BF32" s="77">
        <v>44377.420000000006</v>
      </c>
      <c r="BG32" s="77">
        <v>36730.025</v>
      </c>
      <c r="BH32" s="77">
        <v>43222.06</v>
      </c>
      <c r="BI32" s="77">
        <v>32324.431</v>
      </c>
      <c r="BJ32" s="77">
        <v>35651.779</v>
      </c>
      <c r="BK32" s="77">
        <v>49842.64600000001</v>
      </c>
      <c r="BL32" s="77">
        <v>21805.539</v>
      </c>
      <c r="BM32" s="77">
        <v>27951.879</v>
      </c>
      <c r="BN32" s="77">
        <v>33169.263</v>
      </c>
      <c r="BO32" s="77">
        <v>27249.977</v>
      </c>
      <c r="BP32" s="77">
        <v>32245.355</v>
      </c>
      <c r="BQ32" s="77">
        <v>63718.106</v>
      </c>
      <c r="BR32" s="77">
        <v>30307.256</v>
      </c>
      <c r="BS32" s="77">
        <v>25441.341999999997</v>
      </c>
      <c r="BT32" s="77">
        <v>28209.142999999996</v>
      </c>
      <c r="BU32" s="77">
        <v>21390.639</v>
      </c>
      <c r="BV32" s="77">
        <v>36945.911</v>
      </c>
      <c r="BW32" s="77">
        <v>30321.071999999996</v>
      </c>
      <c r="BX32" s="77">
        <v>36617.502</v>
      </c>
      <c r="BY32" s="77">
        <v>40679.00300000001</v>
      </c>
      <c r="BZ32" s="77">
        <v>39612.21525600001</v>
      </c>
      <c r="CA32" s="77">
        <v>35193.754896</v>
      </c>
      <c r="CB32" s="77">
        <v>26407.680492</v>
      </c>
      <c r="CC32" s="77">
        <v>53288.022066000005</v>
      </c>
      <c r="CD32" s="77">
        <v>48257.01650799999</v>
      </c>
      <c r="CE32" s="77">
        <v>39847.02196499999</v>
      </c>
      <c r="CF32" s="77">
        <v>38081.29371199999</v>
      </c>
      <c r="CG32" s="77">
        <v>27288.444159999995</v>
      </c>
      <c r="CH32" s="77">
        <v>32967.37532400001</v>
      </c>
      <c r="CI32" s="77">
        <v>36949.323951000006</v>
      </c>
      <c r="CJ32" s="77">
        <v>32309.592709999997</v>
      </c>
      <c r="CK32" s="77">
        <v>30665.968529</v>
      </c>
      <c r="CL32" s="77">
        <v>48956.06982</v>
      </c>
      <c r="CM32" s="77">
        <v>41061.497561</v>
      </c>
      <c r="CN32" s="77">
        <v>58164.722698000005</v>
      </c>
      <c r="CO32" s="77">
        <v>86730.416369</v>
      </c>
      <c r="CP32" s="77">
        <v>55995.215852</v>
      </c>
      <c r="CQ32" s="77">
        <v>49823.70569799999</v>
      </c>
      <c r="CR32" s="77">
        <v>51144.271433999995</v>
      </c>
      <c r="CS32" s="77">
        <v>50120.018651000006</v>
      </c>
      <c r="CT32" s="77">
        <v>50898.003356</v>
      </c>
      <c r="CU32" s="77">
        <v>59563.04</v>
      </c>
      <c r="CV32" s="77">
        <v>65856.869</v>
      </c>
      <c r="CW32" s="77">
        <v>58574.438</v>
      </c>
      <c r="CX32" s="77">
        <v>64914.49800000001</v>
      </c>
      <c r="CY32" s="77">
        <v>64598.19414400001</v>
      </c>
      <c r="CZ32" s="77">
        <v>66287.411</v>
      </c>
      <c r="DA32" s="77">
        <v>77722.28630800001</v>
      </c>
      <c r="DB32" s="77">
        <v>67843.01649299999</v>
      </c>
      <c r="DC32" s="77">
        <v>62924.200978999994</v>
      </c>
      <c r="DD32" s="77">
        <v>67687.697147</v>
      </c>
    </row>
    <row r="33" spans="2:108" ht="15">
      <c r="B33" s="72" t="s">
        <v>60</v>
      </c>
      <c r="C33" s="73">
        <v>170148.555</v>
      </c>
      <c r="D33" s="73">
        <v>154334.293</v>
      </c>
      <c r="E33" s="73">
        <v>153059.17200000002</v>
      </c>
      <c r="F33" s="73">
        <v>149586.77</v>
      </c>
      <c r="G33" s="73">
        <v>148048.689</v>
      </c>
      <c r="H33" s="73">
        <v>138999.413</v>
      </c>
      <c r="I33" s="73">
        <v>150902.85799999998</v>
      </c>
      <c r="J33" s="73">
        <v>142197.925</v>
      </c>
      <c r="K33" s="73">
        <v>144574.293</v>
      </c>
      <c r="L33" s="73">
        <v>151353.863</v>
      </c>
      <c r="M33" s="73">
        <v>157907.297</v>
      </c>
      <c r="N33" s="73">
        <v>167535.032</v>
      </c>
      <c r="O33" s="73">
        <v>170863.59</v>
      </c>
      <c r="P33" s="74">
        <v>174527.743</v>
      </c>
      <c r="Q33" s="74">
        <v>172265.50400000002</v>
      </c>
      <c r="R33" s="74">
        <v>169544.052</v>
      </c>
      <c r="S33" s="75">
        <v>172681.487</v>
      </c>
      <c r="T33" s="74">
        <v>169601.61000000002</v>
      </c>
      <c r="U33" s="74">
        <v>210083.256</v>
      </c>
      <c r="V33" s="75">
        <v>208230.10400000002</v>
      </c>
      <c r="W33" s="74">
        <v>208525.93099999998</v>
      </c>
      <c r="X33" s="76">
        <v>195946.336</v>
      </c>
      <c r="Y33" s="76">
        <v>203122.371</v>
      </c>
      <c r="Z33" s="76">
        <v>214047.127</v>
      </c>
      <c r="AA33" s="76">
        <v>211747.10400000002</v>
      </c>
      <c r="AB33" s="76">
        <v>196054.822</v>
      </c>
      <c r="AC33" s="76">
        <v>202538.593</v>
      </c>
      <c r="AD33" s="76">
        <v>202685.213</v>
      </c>
      <c r="AE33" s="76">
        <v>197725.86299999998</v>
      </c>
      <c r="AF33" s="77">
        <v>212107.56999999998</v>
      </c>
      <c r="AG33" s="77">
        <v>238214.41100000002</v>
      </c>
      <c r="AH33" s="77">
        <v>232092.03</v>
      </c>
      <c r="AI33" s="77">
        <v>230527.019</v>
      </c>
      <c r="AJ33" s="77">
        <v>223789.52000000002</v>
      </c>
      <c r="AK33" s="77">
        <v>228471.36</v>
      </c>
      <c r="AL33" s="77">
        <v>255162.30299999999</v>
      </c>
      <c r="AM33" s="77">
        <v>255226.61000000002</v>
      </c>
      <c r="AN33" s="77">
        <v>254276.53999999998</v>
      </c>
      <c r="AO33" s="77">
        <v>256466.173</v>
      </c>
      <c r="AP33" s="77">
        <v>266603.819</v>
      </c>
      <c r="AQ33" s="77">
        <v>256185.776</v>
      </c>
      <c r="AR33" s="77">
        <v>285720.979</v>
      </c>
      <c r="AS33" s="77">
        <v>296783.701</v>
      </c>
      <c r="AT33" s="77">
        <v>291422.63</v>
      </c>
      <c r="AU33" s="77">
        <v>283744.113</v>
      </c>
      <c r="AV33" s="77">
        <v>279838.591</v>
      </c>
      <c r="AW33" s="77">
        <v>288067.29099999997</v>
      </c>
      <c r="AX33" s="77">
        <v>297952.115</v>
      </c>
      <c r="AY33" s="77">
        <v>290349.668</v>
      </c>
      <c r="AZ33" s="77">
        <v>261811.359</v>
      </c>
      <c r="BA33" s="77">
        <v>274924.226</v>
      </c>
      <c r="BB33" s="77">
        <v>273351.827</v>
      </c>
      <c r="BC33" s="77">
        <v>270259.968</v>
      </c>
      <c r="BD33" s="77">
        <v>286889.932</v>
      </c>
      <c r="BE33" s="77">
        <v>273431.352</v>
      </c>
      <c r="BF33" s="77">
        <v>267552.642</v>
      </c>
      <c r="BG33" s="77">
        <v>259714.30800000002</v>
      </c>
      <c r="BH33" s="77">
        <v>262370.968</v>
      </c>
      <c r="BI33" s="77">
        <v>263913.471</v>
      </c>
      <c r="BJ33" s="77">
        <v>270006.937</v>
      </c>
      <c r="BK33" s="77">
        <v>248423.584</v>
      </c>
      <c r="BL33" s="77">
        <v>242353.043</v>
      </c>
      <c r="BM33" s="77">
        <v>253364.886</v>
      </c>
      <c r="BN33" s="77">
        <v>260586.301</v>
      </c>
      <c r="BO33" s="77">
        <v>260843.617</v>
      </c>
      <c r="BP33" s="77">
        <v>258466.407</v>
      </c>
      <c r="BQ33" s="77">
        <v>290588.197</v>
      </c>
      <c r="BR33" s="77">
        <v>266439.859</v>
      </c>
      <c r="BS33" s="77">
        <v>273013.677</v>
      </c>
      <c r="BT33" s="77">
        <v>261223.285</v>
      </c>
      <c r="BU33" s="77">
        <v>262531.62200000003</v>
      </c>
      <c r="BV33" s="77">
        <v>272276.816</v>
      </c>
      <c r="BW33" s="77">
        <v>261327.14500000002</v>
      </c>
      <c r="BX33" s="77">
        <v>252059.77</v>
      </c>
      <c r="BY33" s="77">
        <v>275329.317</v>
      </c>
      <c r="BZ33" s="77">
        <v>282209.91081300005</v>
      </c>
      <c r="CA33" s="77">
        <v>263980.61041900003</v>
      </c>
      <c r="CB33" s="77">
        <v>292280.746992</v>
      </c>
      <c r="CC33" s="77">
        <v>293198.14216100005</v>
      </c>
      <c r="CD33" s="77">
        <v>285804.734262</v>
      </c>
      <c r="CE33" s="77">
        <v>264815.420426</v>
      </c>
      <c r="CF33" s="77">
        <v>246613.95559099998</v>
      </c>
      <c r="CG33" s="77">
        <v>253260.13426</v>
      </c>
      <c r="CH33" s="77">
        <v>274212.281045</v>
      </c>
      <c r="CI33" s="77">
        <v>257889.461947</v>
      </c>
      <c r="CJ33" s="77">
        <v>258574.40863299998</v>
      </c>
      <c r="CK33" s="77">
        <v>251621.43208099998</v>
      </c>
      <c r="CL33" s="77">
        <v>252725.83657100002</v>
      </c>
      <c r="CM33" s="77">
        <v>307493.483355</v>
      </c>
      <c r="CN33" s="77">
        <v>294903.022772</v>
      </c>
      <c r="CO33" s="77">
        <v>308344.08912599995</v>
      </c>
      <c r="CP33" s="77">
        <v>295129.804461</v>
      </c>
      <c r="CQ33" s="77">
        <v>313696.242259</v>
      </c>
      <c r="CR33" s="77">
        <v>323918.914076</v>
      </c>
      <c r="CS33" s="77">
        <v>338157.185046</v>
      </c>
      <c r="CT33" s="77">
        <v>348764.21383499994</v>
      </c>
      <c r="CU33" s="77">
        <v>347330.93509499996</v>
      </c>
      <c r="CV33" s="77">
        <v>325699.35496200004</v>
      </c>
      <c r="CW33" s="77">
        <v>342123.88675199996</v>
      </c>
      <c r="CX33" s="77">
        <v>348227.10296</v>
      </c>
      <c r="CY33" s="77">
        <v>333129.7589230001</v>
      </c>
      <c r="CZ33" s="77">
        <v>357533.219562</v>
      </c>
      <c r="DA33" s="77">
        <v>366332.986298</v>
      </c>
      <c r="DB33" s="77">
        <v>347428.59333299997</v>
      </c>
      <c r="DC33" s="77">
        <v>343828.26125300006</v>
      </c>
      <c r="DD33" s="77">
        <v>335752.242165</v>
      </c>
    </row>
    <row r="34" spans="2:108" ht="15">
      <c r="B34" s="72" t="s">
        <v>61</v>
      </c>
      <c r="C34" s="73">
        <v>468204.89599999995</v>
      </c>
      <c r="D34" s="73">
        <v>466376.6</v>
      </c>
      <c r="E34" s="73">
        <v>480018.701</v>
      </c>
      <c r="F34" s="73">
        <v>500023.29803899996</v>
      </c>
      <c r="G34" s="73">
        <v>512782.022</v>
      </c>
      <c r="H34" s="73">
        <v>524031.75700000004</v>
      </c>
      <c r="I34" s="73">
        <v>506939.49</v>
      </c>
      <c r="J34" s="73">
        <v>522298.824</v>
      </c>
      <c r="K34" s="73">
        <v>522857.928</v>
      </c>
      <c r="L34" s="73">
        <v>503940.933</v>
      </c>
      <c r="M34" s="73">
        <v>505504.23099999997</v>
      </c>
      <c r="N34" s="73">
        <v>513320.07800000004</v>
      </c>
      <c r="O34" s="73">
        <v>462686.715</v>
      </c>
      <c r="P34" s="74">
        <v>492031.995</v>
      </c>
      <c r="Q34" s="74">
        <v>465602.965</v>
      </c>
      <c r="R34" s="74">
        <v>482192.237</v>
      </c>
      <c r="S34" s="75">
        <v>496479.893</v>
      </c>
      <c r="T34" s="74">
        <v>510170.70999999996</v>
      </c>
      <c r="U34" s="74">
        <v>534290.0398996378</v>
      </c>
      <c r="V34" s="75">
        <v>520442.4790016379</v>
      </c>
      <c r="W34" s="74">
        <v>522928.2805938232</v>
      </c>
      <c r="X34" s="76">
        <v>520817.1855938232</v>
      </c>
      <c r="Y34" s="76">
        <v>510101.6315098441</v>
      </c>
      <c r="Z34" s="76">
        <v>542044.6300787382</v>
      </c>
      <c r="AA34" s="76">
        <v>543573.6352361359</v>
      </c>
      <c r="AB34" s="76">
        <v>511592.92865836626</v>
      </c>
      <c r="AC34" s="76">
        <v>491798.19653208955</v>
      </c>
      <c r="AD34" s="76">
        <v>496045.7123846561</v>
      </c>
      <c r="AE34" s="76">
        <v>494436.1106330066</v>
      </c>
      <c r="AF34" s="77">
        <v>501096.42625808466</v>
      </c>
      <c r="AG34" s="77">
        <v>540395.9259437353</v>
      </c>
      <c r="AH34" s="77">
        <v>532014.9025105933</v>
      </c>
      <c r="AI34" s="77">
        <v>536613.7847976749</v>
      </c>
      <c r="AJ34" s="77">
        <v>531547.4636552462</v>
      </c>
      <c r="AK34" s="77">
        <v>550014.4298811649</v>
      </c>
      <c r="AL34" s="77">
        <v>563231.9624707511</v>
      </c>
      <c r="AM34" s="77">
        <v>599995.4360639377</v>
      </c>
      <c r="AN34" s="77">
        <v>558030.741123515</v>
      </c>
      <c r="AO34" s="77">
        <v>573564.9250715266</v>
      </c>
      <c r="AP34" s="77">
        <v>573129.5773455823</v>
      </c>
      <c r="AQ34" s="77">
        <v>569710.2957881053</v>
      </c>
      <c r="AR34" s="77">
        <v>570887.3499760546</v>
      </c>
      <c r="AS34" s="77">
        <v>596067.120585152</v>
      </c>
      <c r="AT34" s="77">
        <v>592450.132381282</v>
      </c>
      <c r="AU34" s="77">
        <v>591151.7636467123</v>
      </c>
      <c r="AV34" s="77">
        <v>612848.3669602957</v>
      </c>
      <c r="AW34" s="77">
        <v>607666.194248678</v>
      </c>
      <c r="AX34" s="77">
        <v>628760.9353531228</v>
      </c>
      <c r="AY34" s="77">
        <v>646444.7896488338</v>
      </c>
      <c r="AZ34" s="77">
        <v>639096.289</v>
      </c>
      <c r="BA34" s="77">
        <v>631255.103</v>
      </c>
      <c r="BB34" s="77">
        <v>644175.271</v>
      </c>
      <c r="BC34" s="77">
        <v>635004.6379999999</v>
      </c>
      <c r="BD34" s="77">
        <v>650002.447</v>
      </c>
      <c r="BE34" s="77">
        <v>687143.69</v>
      </c>
      <c r="BF34" s="77">
        <v>699706.7220000001</v>
      </c>
      <c r="BG34" s="77">
        <v>683073.5780000001</v>
      </c>
      <c r="BH34" s="77">
        <v>683239.449</v>
      </c>
      <c r="BI34" s="77">
        <v>689353.197</v>
      </c>
      <c r="BJ34" s="77">
        <v>679562.929</v>
      </c>
      <c r="BK34" s="77">
        <v>723720.434</v>
      </c>
      <c r="BL34" s="77">
        <v>703676.5</v>
      </c>
      <c r="BM34" s="77">
        <v>682542.997</v>
      </c>
      <c r="BN34" s="77">
        <v>688457.526</v>
      </c>
      <c r="BO34" s="77">
        <v>676822.415</v>
      </c>
      <c r="BP34" s="77">
        <v>694401.6420000001</v>
      </c>
      <c r="BQ34" s="77">
        <v>760512.554</v>
      </c>
      <c r="BR34" s="77">
        <v>713914.494</v>
      </c>
      <c r="BS34" s="77">
        <v>728490.068</v>
      </c>
      <c r="BT34" s="77">
        <v>755355.501</v>
      </c>
      <c r="BU34" s="77">
        <v>727008.929</v>
      </c>
      <c r="BV34" s="77">
        <v>715933.025</v>
      </c>
      <c r="BW34" s="77">
        <v>721660.316</v>
      </c>
      <c r="BX34" s="77">
        <v>736469.554</v>
      </c>
      <c r="BY34" s="77">
        <v>725605.6359999999</v>
      </c>
      <c r="BZ34" s="77">
        <v>721949.493919</v>
      </c>
      <c r="CA34" s="77">
        <v>719173.245342</v>
      </c>
      <c r="CB34" s="77">
        <v>673541.3325270001</v>
      </c>
      <c r="CC34" s="77">
        <v>761845.566082</v>
      </c>
      <c r="CD34" s="77">
        <v>692458.1872050001</v>
      </c>
      <c r="CE34" s="77">
        <v>600786.528545</v>
      </c>
      <c r="CF34" s="77">
        <v>617737.109886</v>
      </c>
      <c r="CG34" s="77">
        <v>634267.4112310001</v>
      </c>
      <c r="CH34" s="77">
        <v>628376.49255</v>
      </c>
      <c r="CI34" s="77">
        <v>669465.8146539999</v>
      </c>
      <c r="CJ34" s="77">
        <v>666634.969376</v>
      </c>
      <c r="CK34" s="77">
        <v>646206.053925</v>
      </c>
      <c r="CL34" s="77">
        <v>714075.134844</v>
      </c>
      <c r="CM34" s="77">
        <v>626860.085867</v>
      </c>
      <c r="CN34" s="77">
        <v>633864.1851319999</v>
      </c>
      <c r="CO34" s="77">
        <v>647657.5579430001</v>
      </c>
      <c r="CP34" s="77">
        <v>649077.265514</v>
      </c>
      <c r="CQ34" s="77">
        <v>621832.1817959999</v>
      </c>
      <c r="CR34" s="77">
        <v>681711.372503</v>
      </c>
      <c r="CS34" s="77">
        <v>606463.3896720001</v>
      </c>
      <c r="CT34" s="77">
        <v>653646.7469779999</v>
      </c>
      <c r="CU34" s="77">
        <v>730855.788485</v>
      </c>
      <c r="CV34" s="77">
        <v>702581.603686</v>
      </c>
      <c r="CW34" s="77">
        <v>717493.22194</v>
      </c>
      <c r="CX34" s="77">
        <v>714487.257493</v>
      </c>
      <c r="CY34" s="77">
        <v>699913.2498339999</v>
      </c>
      <c r="CZ34" s="77">
        <v>722546.045317</v>
      </c>
      <c r="DA34" s="77">
        <v>797244.0404190001</v>
      </c>
      <c r="DB34" s="77">
        <v>728949.4999660001</v>
      </c>
      <c r="DC34" s="77">
        <v>712227.4523700001</v>
      </c>
      <c r="DD34" s="77">
        <v>713736.697332</v>
      </c>
    </row>
    <row r="35" spans="2:108" ht="15">
      <c r="B35" s="72" t="s">
        <v>62</v>
      </c>
      <c r="C35" s="73">
        <v>551900.05</v>
      </c>
      <c r="D35" s="73">
        <v>559792.56</v>
      </c>
      <c r="E35" s="73">
        <v>570268.959</v>
      </c>
      <c r="F35" s="73">
        <v>591984.080529</v>
      </c>
      <c r="G35" s="73">
        <v>578908.791</v>
      </c>
      <c r="H35" s="73">
        <v>588884.0689999999</v>
      </c>
      <c r="I35" s="73">
        <v>621678.118</v>
      </c>
      <c r="J35" s="73">
        <v>597150.3230000001</v>
      </c>
      <c r="K35" s="73">
        <v>597512.857</v>
      </c>
      <c r="L35" s="73">
        <v>607244.71</v>
      </c>
      <c r="M35" s="73">
        <v>616245.035</v>
      </c>
      <c r="N35" s="73">
        <v>627761.8820000001</v>
      </c>
      <c r="O35" s="73">
        <v>669695.795</v>
      </c>
      <c r="P35" s="74">
        <v>661961.967673</v>
      </c>
      <c r="Q35" s="74">
        <v>667211.266</v>
      </c>
      <c r="R35" s="74">
        <v>659987.983316</v>
      </c>
      <c r="S35" s="75">
        <v>664884.6877819999</v>
      </c>
      <c r="T35" s="74">
        <v>685062.0024629999</v>
      </c>
      <c r="U35" s="74">
        <v>683568.137155013</v>
      </c>
      <c r="V35" s="75">
        <v>659118.8891960131</v>
      </c>
      <c r="W35" s="74">
        <v>663110.2085710131</v>
      </c>
      <c r="X35" s="76">
        <v>659583.4799330131</v>
      </c>
      <c r="Y35" s="76">
        <v>656993.4767403197</v>
      </c>
      <c r="Z35" s="76">
        <v>665640.9136038038</v>
      </c>
      <c r="AA35" s="76">
        <v>685171.7037164184</v>
      </c>
      <c r="AB35" s="76">
        <v>676995.4839572815</v>
      </c>
      <c r="AC35" s="76">
        <v>696594.0978429092</v>
      </c>
      <c r="AD35" s="76">
        <v>707541.1567005655</v>
      </c>
      <c r="AE35" s="76">
        <v>713516.7563969885</v>
      </c>
      <c r="AF35" s="77">
        <v>729729.5758982636</v>
      </c>
      <c r="AG35" s="77">
        <v>748114.1855512557</v>
      </c>
      <c r="AH35" s="77">
        <v>753484.934441532</v>
      </c>
      <c r="AI35" s="77">
        <v>757974.0986423449</v>
      </c>
      <c r="AJ35" s="77">
        <v>761918.3107023031</v>
      </c>
      <c r="AK35" s="77">
        <v>768640.1438224203</v>
      </c>
      <c r="AL35" s="77">
        <v>784833.2101501286</v>
      </c>
      <c r="AM35" s="77">
        <v>809260.399254006</v>
      </c>
      <c r="AN35" s="77">
        <v>844113.3480645252</v>
      </c>
      <c r="AO35" s="77">
        <v>827429.031946354</v>
      </c>
      <c r="AP35" s="77">
        <v>832252.6350265392</v>
      </c>
      <c r="AQ35" s="77">
        <v>842615.6686287925</v>
      </c>
      <c r="AR35" s="77">
        <v>847253.8801446592</v>
      </c>
      <c r="AS35" s="77">
        <v>850409.324837718</v>
      </c>
      <c r="AT35" s="77">
        <v>847959.4388026783</v>
      </c>
      <c r="AU35" s="77">
        <v>865024.4115035922</v>
      </c>
      <c r="AV35" s="77">
        <v>875173.0263330768</v>
      </c>
      <c r="AW35" s="77">
        <v>907385.2391007319</v>
      </c>
      <c r="AX35" s="77">
        <v>905357.795165533</v>
      </c>
      <c r="AY35" s="77">
        <v>923978.8778166636</v>
      </c>
      <c r="AZ35" s="77">
        <v>964255.0590000001</v>
      </c>
      <c r="BA35" s="77">
        <v>935113.4739999999</v>
      </c>
      <c r="BB35" s="77">
        <v>944551.0999999999</v>
      </c>
      <c r="BC35" s="77">
        <v>953146.6190000002</v>
      </c>
      <c r="BD35" s="77">
        <v>943645.637</v>
      </c>
      <c r="BE35" s="77">
        <v>947495.061</v>
      </c>
      <c r="BF35" s="77">
        <v>943030.5430000001</v>
      </c>
      <c r="BG35" s="77">
        <v>934915.4429999999</v>
      </c>
      <c r="BH35" s="77">
        <v>939894.5480000001</v>
      </c>
      <c r="BI35" s="77">
        <v>931097.138</v>
      </c>
      <c r="BJ35" s="77">
        <v>936304.8049730002</v>
      </c>
      <c r="BK35" s="77">
        <v>966353.6039829999</v>
      </c>
      <c r="BL35" s="77">
        <v>937803.8269999998</v>
      </c>
      <c r="BM35" s="77">
        <v>945293.5740000001</v>
      </c>
      <c r="BN35" s="77">
        <v>957551.6585540001</v>
      </c>
      <c r="BO35" s="77">
        <v>939283.1710000001</v>
      </c>
      <c r="BP35" s="77">
        <v>954605.181357</v>
      </c>
      <c r="BQ35" s="77">
        <v>985952.0070000001</v>
      </c>
      <c r="BR35" s="77">
        <v>958444.9870000001</v>
      </c>
      <c r="BS35" s="77">
        <v>965051.544</v>
      </c>
      <c r="BT35" s="77">
        <v>965628.5710000001</v>
      </c>
      <c r="BU35" s="77">
        <v>977861.451</v>
      </c>
      <c r="BV35" s="77">
        <v>992600.6410000001</v>
      </c>
      <c r="BW35" s="77">
        <v>1073394.386</v>
      </c>
      <c r="BX35" s="77">
        <v>1014255.0669999999</v>
      </c>
      <c r="BY35" s="77">
        <v>1051459.874</v>
      </c>
      <c r="BZ35" s="77">
        <v>1071146.251061</v>
      </c>
      <c r="CA35" s="77">
        <v>1084888.126437</v>
      </c>
      <c r="CB35" s="77">
        <v>1057921.1237930004</v>
      </c>
      <c r="CC35" s="77">
        <v>1062995.6385320001</v>
      </c>
      <c r="CD35" s="77">
        <v>1102534.3132500001</v>
      </c>
      <c r="CE35" s="77">
        <v>1129669.573545</v>
      </c>
      <c r="CF35" s="77">
        <v>1124790.625099</v>
      </c>
      <c r="CG35" s="77">
        <v>1125158.898209</v>
      </c>
      <c r="CH35" s="77">
        <v>1115547.947518</v>
      </c>
      <c r="CI35" s="77">
        <v>1121597.227522</v>
      </c>
      <c r="CJ35" s="77">
        <v>1089748.629627</v>
      </c>
      <c r="CK35" s="77">
        <v>1088175.493134</v>
      </c>
      <c r="CL35" s="77">
        <v>1063431.8893000002</v>
      </c>
      <c r="CM35" s="77">
        <v>1093429.8885410002</v>
      </c>
      <c r="CN35" s="77">
        <v>1083479.443231</v>
      </c>
      <c r="CO35" s="77">
        <v>1094570.545311</v>
      </c>
      <c r="CP35" s="77">
        <v>1085456.8787020002</v>
      </c>
      <c r="CQ35" s="77">
        <v>1094538.080028</v>
      </c>
      <c r="CR35" s="77">
        <v>1082530.793012</v>
      </c>
      <c r="CS35" s="77">
        <v>1097426.935701</v>
      </c>
      <c r="CT35" s="77">
        <v>1095567.6983140002</v>
      </c>
      <c r="CU35" s="77">
        <v>1148073.4845689998</v>
      </c>
      <c r="CV35" s="77">
        <v>1106198.2821380002</v>
      </c>
      <c r="CW35" s="77">
        <v>1098725.2390090001</v>
      </c>
      <c r="CX35" s="77">
        <v>1101362.733289</v>
      </c>
      <c r="CY35" s="77">
        <v>1100021.399549</v>
      </c>
      <c r="CZ35" s="77">
        <v>1104867.7470619997</v>
      </c>
      <c r="DA35" s="77">
        <v>1143150.3359130002</v>
      </c>
      <c r="DB35" s="77">
        <v>1089737.25155</v>
      </c>
      <c r="DC35" s="77">
        <v>1096396.7651429998</v>
      </c>
      <c r="DD35" s="77">
        <v>1165452.2335559998</v>
      </c>
    </row>
    <row r="36" spans="2:108" ht="15">
      <c r="B36" s="81" t="s">
        <v>68</v>
      </c>
      <c r="C36" s="78">
        <v>1886.5459999999998</v>
      </c>
      <c r="D36" s="78">
        <v>1931.1929999999998</v>
      </c>
      <c r="E36" s="78">
        <v>1980.9389999999999</v>
      </c>
      <c r="F36" s="78">
        <v>1930.0459999999998</v>
      </c>
      <c r="G36" s="78">
        <v>1874.884</v>
      </c>
      <c r="H36" s="78">
        <v>2321.0840000000003</v>
      </c>
      <c r="I36" s="78">
        <v>1816.218</v>
      </c>
      <c r="J36" s="78">
        <v>1709.8509999999999</v>
      </c>
      <c r="K36" s="78">
        <v>480.743</v>
      </c>
      <c r="L36" s="78">
        <v>362.828</v>
      </c>
      <c r="M36" s="78">
        <v>337.993</v>
      </c>
      <c r="N36" s="78">
        <v>323.611</v>
      </c>
      <c r="O36" s="78">
        <v>308.282</v>
      </c>
      <c r="P36" s="79">
        <v>307.201</v>
      </c>
      <c r="Q36" s="79">
        <v>554.61</v>
      </c>
      <c r="R36" s="79">
        <v>273.288</v>
      </c>
      <c r="S36" s="80">
        <v>256.185</v>
      </c>
      <c r="T36" s="79">
        <v>247.951</v>
      </c>
      <c r="U36" s="79">
        <v>232.683</v>
      </c>
      <c r="V36" s="80">
        <v>222.978</v>
      </c>
      <c r="W36" s="79">
        <v>205.458</v>
      </c>
      <c r="X36" s="70">
        <v>197.515</v>
      </c>
      <c r="Y36" s="70">
        <v>190.142</v>
      </c>
      <c r="Z36" s="70">
        <v>184.478</v>
      </c>
      <c r="AA36" s="70">
        <v>164.595</v>
      </c>
      <c r="AB36" s="70">
        <v>157.373</v>
      </c>
      <c r="AC36" s="70">
        <v>144.286</v>
      </c>
      <c r="AD36" s="70">
        <v>144.286</v>
      </c>
      <c r="AE36" s="70">
        <v>128.501</v>
      </c>
      <c r="AF36" s="71">
        <v>119.16</v>
      </c>
      <c r="AG36" s="71">
        <v>110.736</v>
      </c>
      <c r="AH36" s="71">
        <v>110.309</v>
      </c>
      <c r="AI36" s="71">
        <v>93.357</v>
      </c>
      <c r="AJ36" s="71">
        <v>87.829</v>
      </c>
      <c r="AK36" s="71">
        <v>79.48388727076794</v>
      </c>
      <c r="AL36" s="71">
        <v>74.94379473923294</v>
      </c>
      <c r="AM36" s="71">
        <v>60.54214212329193</v>
      </c>
      <c r="AN36" s="71">
        <v>61.28579679312104</v>
      </c>
      <c r="AO36" s="71">
        <v>57.36135591537355</v>
      </c>
      <c r="AP36" s="71">
        <v>57.35300875264872</v>
      </c>
      <c r="AQ36" s="71">
        <v>57.351674609899945</v>
      </c>
      <c r="AR36" s="71">
        <v>57.857576778244784</v>
      </c>
      <c r="AS36" s="71">
        <v>59.25155688749099</v>
      </c>
      <c r="AT36" s="71">
        <v>59.617695027625544</v>
      </c>
      <c r="AU36" s="71">
        <v>66.75719754852344</v>
      </c>
      <c r="AV36" s="71">
        <v>75.73724666834812</v>
      </c>
      <c r="AW36" s="71">
        <v>77.73757713623203</v>
      </c>
      <c r="AX36" s="71">
        <v>79.9666872700545</v>
      </c>
      <c r="AY36" s="71">
        <v>79.9666872700545</v>
      </c>
      <c r="AZ36" s="71">
        <v>154.124</v>
      </c>
      <c r="BA36" s="71">
        <v>80.619</v>
      </c>
      <c r="BB36" s="71">
        <v>80.93900000000001</v>
      </c>
      <c r="BC36" s="71">
        <v>76.433</v>
      </c>
      <c r="BD36" s="71">
        <v>80.60300000000001</v>
      </c>
      <c r="BE36" s="71">
        <v>82.63600000000001</v>
      </c>
      <c r="BF36" s="71">
        <v>3.24</v>
      </c>
      <c r="BG36" s="71">
        <v>3.24</v>
      </c>
      <c r="BH36" s="71">
        <v>3.24</v>
      </c>
      <c r="BI36" s="71">
        <v>3.24</v>
      </c>
      <c r="BJ36" s="71">
        <v>3.24</v>
      </c>
      <c r="BK36" s="71">
        <v>3.24</v>
      </c>
      <c r="BL36" s="71">
        <v>3.24</v>
      </c>
      <c r="BM36" s="71">
        <v>3.24</v>
      </c>
      <c r="BN36" s="71">
        <v>3.24</v>
      </c>
      <c r="BO36" s="71">
        <v>3.24</v>
      </c>
      <c r="BP36" s="71">
        <v>3.24</v>
      </c>
      <c r="BQ36" s="71">
        <v>10.085</v>
      </c>
      <c r="BR36" s="71">
        <v>10.089</v>
      </c>
      <c r="BS36" s="71">
        <v>10.094000000000001</v>
      </c>
      <c r="BT36" s="71">
        <v>9.975000000000001</v>
      </c>
      <c r="BU36" s="71">
        <v>9.977</v>
      </c>
      <c r="BV36" s="71">
        <v>9.949</v>
      </c>
      <c r="BW36" s="71">
        <v>9.925</v>
      </c>
      <c r="BX36" s="71">
        <v>9.884</v>
      </c>
      <c r="BY36" s="71">
        <v>9.879000000000001</v>
      </c>
      <c r="BZ36" s="71">
        <v>10.086</v>
      </c>
      <c r="CA36" s="71">
        <v>9.863</v>
      </c>
      <c r="CB36" s="71">
        <v>9.853000000000002</v>
      </c>
      <c r="CC36" s="71">
        <v>9.834</v>
      </c>
      <c r="CD36" s="71">
        <v>9.812000000000001</v>
      </c>
      <c r="CE36" s="71">
        <v>9.82</v>
      </c>
      <c r="CF36" s="71">
        <v>9.772</v>
      </c>
      <c r="CG36" s="71">
        <v>9.773</v>
      </c>
      <c r="CH36" s="71">
        <v>9.777000000000001</v>
      </c>
      <c r="CI36" s="71">
        <v>9.75</v>
      </c>
      <c r="CJ36" s="71">
        <v>9.76</v>
      </c>
      <c r="CK36" s="71">
        <v>9.76</v>
      </c>
      <c r="CL36" s="71">
        <v>9.76</v>
      </c>
      <c r="CM36" s="71">
        <v>6.535</v>
      </c>
      <c r="CN36" s="71">
        <v>9.783000000000001</v>
      </c>
      <c r="CO36" s="71">
        <v>9.771</v>
      </c>
      <c r="CP36" s="71">
        <v>9.729</v>
      </c>
      <c r="CQ36" s="71">
        <v>9.718</v>
      </c>
      <c r="CR36" s="71">
        <v>9.951</v>
      </c>
      <c r="CS36" s="71">
        <v>9.971</v>
      </c>
      <c r="CT36" s="71">
        <v>9.943999999999999</v>
      </c>
      <c r="CU36" s="71">
        <v>9.854</v>
      </c>
      <c r="CV36" s="71">
        <v>9.943999999999999</v>
      </c>
      <c r="CW36" s="71">
        <v>9.886</v>
      </c>
      <c r="CX36" s="71">
        <v>9.996</v>
      </c>
      <c r="CY36" s="71">
        <v>9.996</v>
      </c>
      <c r="CZ36" s="71">
        <v>9.978000000000002</v>
      </c>
      <c r="DA36" s="71">
        <v>9.948</v>
      </c>
      <c r="DB36" s="71">
        <v>9.966000000000001</v>
      </c>
      <c r="DC36" s="71">
        <v>10.105</v>
      </c>
      <c r="DD36" s="71">
        <v>10.004999999999999</v>
      </c>
    </row>
    <row r="37" spans="2:108" ht="15">
      <c r="B37" s="72" t="s">
        <v>59</v>
      </c>
      <c r="C37" s="73">
        <v>185.445</v>
      </c>
      <c r="D37" s="73">
        <v>185.445</v>
      </c>
      <c r="E37" s="73">
        <v>185.445</v>
      </c>
      <c r="F37" s="73">
        <v>185.445</v>
      </c>
      <c r="G37" s="73">
        <v>185.445</v>
      </c>
      <c r="H37" s="73">
        <v>150.439</v>
      </c>
      <c r="I37" s="73">
        <v>150.439</v>
      </c>
      <c r="J37" s="73">
        <v>150.439</v>
      </c>
      <c r="K37" s="73">
        <v>0</v>
      </c>
      <c r="L37" s="73">
        <v>0</v>
      </c>
      <c r="M37" s="73">
        <v>0</v>
      </c>
      <c r="N37" s="73">
        <v>0</v>
      </c>
      <c r="O37" s="73">
        <v>0</v>
      </c>
      <c r="P37" s="74">
        <v>0</v>
      </c>
      <c r="Q37" s="74">
        <v>0</v>
      </c>
      <c r="R37" s="74">
        <v>0</v>
      </c>
      <c r="S37" s="75">
        <v>0</v>
      </c>
      <c r="T37" s="74">
        <v>0</v>
      </c>
      <c r="U37" s="74">
        <v>0</v>
      </c>
      <c r="V37" s="75">
        <v>0</v>
      </c>
      <c r="W37" s="74">
        <v>0</v>
      </c>
      <c r="X37" s="76">
        <v>0</v>
      </c>
      <c r="Y37" s="76">
        <v>0</v>
      </c>
      <c r="Z37" s="76">
        <v>0</v>
      </c>
      <c r="AA37" s="76">
        <v>0</v>
      </c>
      <c r="AB37" s="76">
        <v>0</v>
      </c>
      <c r="AC37" s="76">
        <v>0</v>
      </c>
      <c r="AD37" s="76">
        <v>0</v>
      </c>
      <c r="AE37" s="76">
        <v>0</v>
      </c>
      <c r="AF37" s="77">
        <v>0</v>
      </c>
      <c r="AG37" s="77">
        <v>0</v>
      </c>
      <c r="AH37" s="77">
        <v>0</v>
      </c>
      <c r="AI37" s="77">
        <v>0</v>
      </c>
      <c r="AJ37" s="77">
        <v>0</v>
      </c>
      <c r="AK37" s="77">
        <v>0.6018872707679299</v>
      </c>
      <c r="AL37" s="77">
        <v>0.6137947392329487</v>
      </c>
      <c r="AM37" s="77">
        <v>0.6081421232919325</v>
      </c>
      <c r="AN37" s="77">
        <v>1.3517967931210357</v>
      </c>
      <c r="AO37" s="77">
        <v>1.6103559153735538</v>
      </c>
      <c r="AP37" s="77">
        <v>1.6020087526487183</v>
      </c>
      <c r="AQ37" s="77">
        <v>1.6006746098999436</v>
      </c>
      <c r="AR37" s="77">
        <v>2.1065767782447877</v>
      </c>
      <c r="AS37" s="77">
        <v>2.092556887490996</v>
      </c>
      <c r="AT37" s="77">
        <v>2.4586950276255415</v>
      </c>
      <c r="AU37" s="77">
        <v>2.4511975485234396</v>
      </c>
      <c r="AV37" s="77">
        <v>2.4462466683481234</v>
      </c>
      <c r="AW37" s="77">
        <v>2.11557713623204</v>
      </c>
      <c r="AX37" s="77">
        <v>3.417687270054501</v>
      </c>
      <c r="AY37" s="77">
        <v>3.417687270054501</v>
      </c>
      <c r="AZ37" s="77">
        <v>4.266</v>
      </c>
      <c r="BA37" s="77">
        <v>4.07</v>
      </c>
      <c r="BB37" s="77">
        <v>4.39</v>
      </c>
      <c r="BC37" s="77">
        <v>4.227</v>
      </c>
      <c r="BD37" s="77">
        <v>4.054</v>
      </c>
      <c r="BE37" s="77">
        <v>6.087</v>
      </c>
      <c r="BF37" s="77">
        <v>0</v>
      </c>
      <c r="BG37" s="77">
        <v>0</v>
      </c>
      <c r="BH37" s="77">
        <v>0</v>
      </c>
      <c r="BI37" s="77">
        <v>0</v>
      </c>
      <c r="BJ37" s="77">
        <v>0</v>
      </c>
      <c r="BK37" s="77">
        <v>0</v>
      </c>
      <c r="BL37" s="77">
        <v>0</v>
      </c>
      <c r="BM37" s="77">
        <v>0</v>
      </c>
      <c r="BN37" s="77">
        <v>0</v>
      </c>
      <c r="BO37" s="77">
        <v>0</v>
      </c>
      <c r="BP37" s="77">
        <v>0</v>
      </c>
      <c r="BQ37" s="77">
        <v>6.845</v>
      </c>
      <c r="BR37" s="77">
        <v>6.849</v>
      </c>
      <c r="BS37" s="77">
        <v>6.854</v>
      </c>
      <c r="BT37" s="77">
        <v>6.735</v>
      </c>
      <c r="BU37" s="77">
        <v>6.737</v>
      </c>
      <c r="BV37" s="77">
        <v>6.709</v>
      </c>
      <c r="BW37" s="77">
        <v>6.685</v>
      </c>
      <c r="BX37" s="77">
        <v>6.644</v>
      </c>
      <c r="BY37" s="77">
        <v>6.639</v>
      </c>
      <c r="BZ37" s="77">
        <v>6.641</v>
      </c>
      <c r="CA37" s="77">
        <v>6.623</v>
      </c>
      <c r="CB37" s="77">
        <v>6.613</v>
      </c>
      <c r="CC37" s="77">
        <v>6.594</v>
      </c>
      <c r="CD37" s="77">
        <v>6.572</v>
      </c>
      <c r="CE37" s="77">
        <v>6.58</v>
      </c>
      <c r="CF37" s="77">
        <v>6.532</v>
      </c>
      <c r="CG37" s="77">
        <v>6.533</v>
      </c>
      <c r="CH37" s="77">
        <v>6.537</v>
      </c>
      <c r="CI37" s="77">
        <v>6.51</v>
      </c>
      <c r="CJ37" s="77">
        <v>6.52</v>
      </c>
      <c r="CK37" s="77">
        <v>6.52</v>
      </c>
      <c r="CL37" s="77">
        <v>6.52</v>
      </c>
      <c r="CM37" s="77">
        <v>6.535</v>
      </c>
      <c r="CN37" s="77">
        <v>6.543</v>
      </c>
      <c r="CO37" s="77">
        <v>6.531</v>
      </c>
      <c r="CP37" s="77">
        <v>6.489</v>
      </c>
      <c r="CQ37" s="77">
        <v>6.478</v>
      </c>
      <c r="CR37" s="77">
        <v>6.711</v>
      </c>
      <c r="CS37" s="77">
        <v>6.731</v>
      </c>
      <c r="CT37" s="77">
        <v>6.704</v>
      </c>
      <c r="CU37" s="77">
        <v>6.614</v>
      </c>
      <c r="CV37" s="77">
        <v>6.704</v>
      </c>
      <c r="CW37" s="77">
        <v>6.646</v>
      </c>
      <c r="CX37" s="77">
        <v>6.756</v>
      </c>
      <c r="CY37" s="77">
        <v>6.756</v>
      </c>
      <c r="CZ37" s="77">
        <v>6.738</v>
      </c>
      <c r="DA37" s="77">
        <v>6.708</v>
      </c>
      <c r="DB37" s="77">
        <v>6.726</v>
      </c>
      <c r="DC37" s="77">
        <v>6.865</v>
      </c>
      <c r="DD37" s="77">
        <v>6.765</v>
      </c>
    </row>
    <row r="38" spans="2:108" ht="15">
      <c r="B38" s="72" t="s">
        <v>60</v>
      </c>
      <c r="C38" s="73">
        <v>142.436</v>
      </c>
      <c r="D38" s="73">
        <v>142.436</v>
      </c>
      <c r="E38" s="73">
        <v>142.436</v>
      </c>
      <c r="F38" s="73">
        <v>142.436</v>
      </c>
      <c r="G38" s="73">
        <v>142.436</v>
      </c>
      <c r="H38" s="73">
        <v>152.374</v>
      </c>
      <c r="I38" s="73">
        <v>152.374</v>
      </c>
      <c r="J38" s="73">
        <v>152.374</v>
      </c>
      <c r="K38" s="73">
        <v>0</v>
      </c>
      <c r="L38" s="73">
        <v>0</v>
      </c>
      <c r="M38" s="73">
        <v>0</v>
      </c>
      <c r="N38" s="73">
        <v>0</v>
      </c>
      <c r="O38" s="73">
        <v>0</v>
      </c>
      <c r="P38" s="74">
        <v>0</v>
      </c>
      <c r="Q38" s="74">
        <v>262.697</v>
      </c>
      <c r="R38" s="74">
        <v>0</v>
      </c>
      <c r="S38" s="75">
        <v>0</v>
      </c>
      <c r="T38" s="74">
        <v>0</v>
      </c>
      <c r="U38" s="74">
        <v>0</v>
      </c>
      <c r="V38" s="75">
        <v>0</v>
      </c>
      <c r="W38" s="74">
        <v>0</v>
      </c>
      <c r="X38" s="76">
        <v>0</v>
      </c>
      <c r="Y38" s="76">
        <v>0</v>
      </c>
      <c r="Z38" s="76">
        <v>0</v>
      </c>
      <c r="AA38" s="76">
        <v>0</v>
      </c>
      <c r="AB38" s="76">
        <v>0</v>
      </c>
      <c r="AC38" s="76">
        <v>0</v>
      </c>
      <c r="AD38" s="76">
        <v>0</v>
      </c>
      <c r="AE38" s="76">
        <v>0</v>
      </c>
      <c r="AF38" s="77">
        <v>0</v>
      </c>
      <c r="AG38" s="77">
        <v>0</v>
      </c>
      <c r="AH38" s="77">
        <v>0</v>
      </c>
      <c r="AI38" s="77">
        <v>0</v>
      </c>
      <c r="AJ38" s="77">
        <v>0</v>
      </c>
      <c r="AK38" s="77">
        <v>0</v>
      </c>
      <c r="AL38" s="77">
        <v>0</v>
      </c>
      <c r="AM38" s="77">
        <v>0</v>
      </c>
      <c r="AN38" s="77">
        <v>0</v>
      </c>
      <c r="AO38" s="77">
        <v>0</v>
      </c>
      <c r="AP38" s="77">
        <v>0</v>
      </c>
      <c r="AQ38" s="77">
        <v>0</v>
      </c>
      <c r="AR38" s="77">
        <v>0</v>
      </c>
      <c r="AS38" s="77">
        <v>0</v>
      </c>
      <c r="AT38" s="77">
        <v>0</v>
      </c>
      <c r="AU38" s="77">
        <v>0</v>
      </c>
      <c r="AV38" s="77">
        <v>0</v>
      </c>
      <c r="AW38" s="77">
        <v>0</v>
      </c>
      <c r="AX38" s="77">
        <v>0</v>
      </c>
      <c r="AY38" s="77">
        <v>0</v>
      </c>
      <c r="AZ38" s="77">
        <v>0</v>
      </c>
      <c r="BA38" s="77">
        <v>0</v>
      </c>
      <c r="BB38" s="77">
        <v>0</v>
      </c>
      <c r="BC38" s="77">
        <v>0</v>
      </c>
      <c r="BD38" s="77">
        <v>0</v>
      </c>
      <c r="BE38" s="77">
        <v>0</v>
      </c>
      <c r="BF38" s="77">
        <v>0</v>
      </c>
      <c r="BG38" s="77">
        <v>0</v>
      </c>
      <c r="BH38" s="77">
        <v>0</v>
      </c>
      <c r="BI38" s="77">
        <v>0</v>
      </c>
      <c r="BJ38" s="77">
        <v>0</v>
      </c>
      <c r="BK38" s="77">
        <v>0</v>
      </c>
      <c r="BL38" s="77">
        <v>0</v>
      </c>
      <c r="BM38" s="77">
        <v>0</v>
      </c>
      <c r="BN38" s="77">
        <v>0</v>
      </c>
      <c r="BO38" s="77">
        <v>0</v>
      </c>
      <c r="BP38" s="77">
        <v>0</v>
      </c>
      <c r="BQ38" s="77">
        <v>0</v>
      </c>
      <c r="BR38" s="77">
        <v>0</v>
      </c>
      <c r="BS38" s="77">
        <v>0</v>
      </c>
      <c r="BT38" s="77">
        <v>0</v>
      </c>
      <c r="BU38" s="77">
        <v>0</v>
      </c>
      <c r="BV38" s="77">
        <v>0</v>
      </c>
      <c r="BW38" s="77">
        <v>0</v>
      </c>
      <c r="BX38" s="77">
        <v>0</v>
      </c>
      <c r="BY38" s="77">
        <v>0</v>
      </c>
      <c r="BZ38" s="77">
        <v>0</v>
      </c>
      <c r="CA38" s="77">
        <v>0</v>
      </c>
      <c r="CB38" s="77">
        <v>0</v>
      </c>
      <c r="CC38" s="77">
        <v>0</v>
      </c>
      <c r="CD38" s="77">
        <v>0</v>
      </c>
      <c r="CE38" s="77">
        <v>0</v>
      </c>
      <c r="CF38" s="77">
        <v>0</v>
      </c>
      <c r="CG38" s="77">
        <v>0</v>
      </c>
      <c r="CH38" s="77">
        <v>0</v>
      </c>
      <c r="CI38" s="77">
        <v>0</v>
      </c>
      <c r="CJ38" s="77">
        <v>0</v>
      </c>
      <c r="CK38" s="77">
        <v>0</v>
      </c>
      <c r="CL38" s="77">
        <v>0</v>
      </c>
      <c r="CM38" s="77">
        <v>0</v>
      </c>
      <c r="CN38" s="77">
        <v>0</v>
      </c>
      <c r="CO38" s="77">
        <v>0</v>
      </c>
      <c r="CP38" s="77">
        <v>0</v>
      </c>
      <c r="CQ38" s="77">
        <v>0</v>
      </c>
      <c r="CR38" s="77">
        <v>0</v>
      </c>
      <c r="CS38" s="77">
        <v>0</v>
      </c>
      <c r="CT38" s="77">
        <v>0</v>
      </c>
      <c r="CU38" s="77">
        <v>0</v>
      </c>
      <c r="CV38" s="77">
        <v>0</v>
      </c>
      <c r="CW38" s="77">
        <v>0</v>
      </c>
      <c r="CX38" s="77">
        <v>0</v>
      </c>
      <c r="CY38" s="77">
        <v>0</v>
      </c>
      <c r="CZ38" s="77">
        <v>0</v>
      </c>
      <c r="DA38" s="77">
        <v>0</v>
      </c>
      <c r="DB38" s="77">
        <v>0</v>
      </c>
      <c r="DC38" s="77">
        <v>0</v>
      </c>
      <c r="DD38" s="77">
        <v>0</v>
      </c>
    </row>
    <row r="39" spans="2:108" ht="15">
      <c r="B39" s="72" t="s">
        <v>61</v>
      </c>
      <c r="C39" s="73">
        <v>1555.404</v>
      </c>
      <c r="D39" s="73">
        <v>1600.051</v>
      </c>
      <c r="E39" s="73">
        <v>1649.797</v>
      </c>
      <c r="F39" s="73">
        <v>1598.904</v>
      </c>
      <c r="G39" s="73">
        <v>1543.742</v>
      </c>
      <c r="H39" s="73">
        <v>2015.011</v>
      </c>
      <c r="I39" s="73">
        <v>1510.145</v>
      </c>
      <c r="J39" s="73">
        <v>1403.778</v>
      </c>
      <c r="K39" s="73">
        <v>480.743</v>
      </c>
      <c r="L39" s="73">
        <v>362.828</v>
      </c>
      <c r="M39" s="73">
        <v>337.993</v>
      </c>
      <c r="N39" s="73">
        <v>323.611</v>
      </c>
      <c r="O39" s="73">
        <v>308.282</v>
      </c>
      <c r="P39" s="74">
        <v>307.201</v>
      </c>
      <c r="Q39" s="74">
        <v>291.913</v>
      </c>
      <c r="R39" s="74">
        <v>273.288</v>
      </c>
      <c r="S39" s="75">
        <v>256.185</v>
      </c>
      <c r="T39" s="74">
        <v>247.951</v>
      </c>
      <c r="U39" s="74">
        <v>232.683</v>
      </c>
      <c r="V39" s="75">
        <v>222.978</v>
      </c>
      <c r="W39" s="74">
        <v>205.458</v>
      </c>
      <c r="X39" s="76">
        <v>197.515</v>
      </c>
      <c r="Y39" s="76">
        <v>190.142</v>
      </c>
      <c r="Z39" s="76">
        <v>184.478</v>
      </c>
      <c r="AA39" s="76">
        <v>164.595</v>
      </c>
      <c r="AB39" s="76">
        <v>157.373</v>
      </c>
      <c r="AC39" s="76">
        <v>144.286</v>
      </c>
      <c r="AD39" s="76">
        <v>144.286</v>
      </c>
      <c r="AE39" s="76">
        <v>128.501</v>
      </c>
      <c r="AF39" s="77">
        <v>119.16</v>
      </c>
      <c r="AG39" s="77">
        <v>110.736</v>
      </c>
      <c r="AH39" s="77">
        <v>110.309</v>
      </c>
      <c r="AI39" s="77">
        <v>93.357</v>
      </c>
      <c r="AJ39" s="77">
        <v>87.829</v>
      </c>
      <c r="AK39" s="77">
        <v>78.882</v>
      </c>
      <c r="AL39" s="77">
        <v>74.33</v>
      </c>
      <c r="AM39" s="77">
        <v>59.934</v>
      </c>
      <c r="AN39" s="77">
        <v>59.934</v>
      </c>
      <c r="AO39" s="77">
        <v>55.751</v>
      </c>
      <c r="AP39" s="77">
        <v>55.751</v>
      </c>
      <c r="AQ39" s="77">
        <v>55.751</v>
      </c>
      <c r="AR39" s="77">
        <v>55.751</v>
      </c>
      <c r="AS39" s="77">
        <v>57.159</v>
      </c>
      <c r="AT39" s="77">
        <v>57.159</v>
      </c>
      <c r="AU39" s="77">
        <v>64.306</v>
      </c>
      <c r="AV39" s="77">
        <v>73.291</v>
      </c>
      <c r="AW39" s="77">
        <v>75.622</v>
      </c>
      <c r="AX39" s="77">
        <v>76.549</v>
      </c>
      <c r="AY39" s="77">
        <v>76.549</v>
      </c>
      <c r="AZ39" s="77">
        <v>149.858</v>
      </c>
      <c r="BA39" s="77">
        <v>76.549</v>
      </c>
      <c r="BB39" s="77">
        <v>76.549</v>
      </c>
      <c r="BC39" s="77">
        <v>72.206</v>
      </c>
      <c r="BD39" s="77">
        <v>76.549</v>
      </c>
      <c r="BE39" s="77">
        <v>76.549</v>
      </c>
      <c r="BF39" s="77">
        <v>3.24</v>
      </c>
      <c r="BG39" s="77">
        <v>3.24</v>
      </c>
      <c r="BH39" s="77">
        <v>3.24</v>
      </c>
      <c r="BI39" s="77">
        <v>3.24</v>
      </c>
      <c r="BJ39" s="77">
        <v>3.24</v>
      </c>
      <c r="BK39" s="77">
        <v>3.24</v>
      </c>
      <c r="BL39" s="77">
        <v>3.24</v>
      </c>
      <c r="BM39" s="77">
        <v>3.24</v>
      </c>
      <c r="BN39" s="77">
        <v>3.24</v>
      </c>
      <c r="BO39" s="77">
        <v>3.24</v>
      </c>
      <c r="BP39" s="77">
        <v>3.24</v>
      </c>
      <c r="BQ39" s="77">
        <v>3.24</v>
      </c>
      <c r="BR39" s="77">
        <v>3.24</v>
      </c>
      <c r="BS39" s="77">
        <v>3.24</v>
      </c>
      <c r="BT39" s="77">
        <v>3.24</v>
      </c>
      <c r="BU39" s="77">
        <v>3.24</v>
      </c>
      <c r="BV39" s="77">
        <v>3.24</v>
      </c>
      <c r="BW39" s="77">
        <v>3.24</v>
      </c>
      <c r="BX39" s="77">
        <v>3.24</v>
      </c>
      <c r="BY39" s="77">
        <v>3.24</v>
      </c>
      <c r="BZ39" s="77">
        <v>3.445</v>
      </c>
      <c r="CA39" s="77">
        <v>3.24</v>
      </c>
      <c r="CB39" s="77">
        <v>3.24</v>
      </c>
      <c r="CC39" s="77">
        <v>3.24</v>
      </c>
      <c r="CD39" s="77">
        <v>3.24</v>
      </c>
      <c r="CE39" s="77">
        <v>3.24</v>
      </c>
      <c r="CF39" s="77">
        <v>3.24</v>
      </c>
      <c r="CG39" s="77">
        <v>3.24</v>
      </c>
      <c r="CH39" s="77">
        <v>3.24</v>
      </c>
      <c r="CI39" s="77">
        <v>3.24</v>
      </c>
      <c r="CJ39" s="77">
        <v>3.24</v>
      </c>
      <c r="CK39" s="77">
        <v>3.24</v>
      </c>
      <c r="CL39" s="77">
        <v>3.24</v>
      </c>
      <c r="CM39" s="77">
        <v>0</v>
      </c>
      <c r="CN39" s="77">
        <v>3.24</v>
      </c>
      <c r="CO39" s="77">
        <v>3.24</v>
      </c>
      <c r="CP39" s="77">
        <v>3.24</v>
      </c>
      <c r="CQ39" s="77">
        <v>3.24</v>
      </c>
      <c r="CR39" s="77">
        <v>3.24</v>
      </c>
      <c r="CS39" s="77">
        <v>3.24</v>
      </c>
      <c r="CT39" s="77">
        <v>3.24</v>
      </c>
      <c r="CU39" s="77">
        <v>3.24</v>
      </c>
      <c r="CV39" s="77">
        <v>3.24</v>
      </c>
      <c r="CW39" s="77">
        <v>3.24</v>
      </c>
      <c r="CX39" s="77">
        <v>3.24</v>
      </c>
      <c r="CY39" s="77">
        <v>3.24</v>
      </c>
      <c r="CZ39" s="77">
        <v>3.24</v>
      </c>
      <c r="DA39" s="77">
        <v>3.24</v>
      </c>
      <c r="DB39" s="77">
        <v>3.24</v>
      </c>
      <c r="DC39" s="77">
        <v>3.24</v>
      </c>
      <c r="DD39" s="77">
        <v>3.24</v>
      </c>
    </row>
    <row r="40" spans="2:108" ht="15">
      <c r="B40" s="72" t="s">
        <v>62</v>
      </c>
      <c r="C40" s="73">
        <v>3.261</v>
      </c>
      <c r="D40" s="73">
        <v>3.261</v>
      </c>
      <c r="E40" s="73">
        <v>3.261</v>
      </c>
      <c r="F40" s="73">
        <v>3.261</v>
      </c>
      <c r="G40" s="73">
        <v>3.261</v>
      </c>
      <c r="H40" s="73">
        <v>3.26</v>
      </c>
      <c r="I40" s="73">
        <v>3.26</v>
      </c>
      <c r="J40" s="73">
        <v>3.26</v>
      </c>
      <c r="K40" s="73">
        <v>0</v>
      </c>
      <c r="L40" s="73">
        <v>0</v>
      </c>
      <c r="M40" s="73">
        <v>0</v>
      </c>
      <c r="N40" s="73">
        <v>0</v>
      </c>
      <c r="O40" s="73">
        <v>0</v>
      </c>
      <c r="P40" s="74">
        <v>0</v>
      </c>
      <c r="Q40" s="74">
        <v>0</v>
      </c>
      <c r="R40" s="74">
        <v>0</v>
      </c>
      <c r="S40" s="75">
        <v>0</v>
      </c>
      <c r="T40" s="74">
        <v>0</v>
      </c>
      <c r="U40" s="74">
        <v>0</v>
      </c>
      <c r="V40" s="75">
        <v>0</v>
      </c>
      <c r="W40" s="74">
        <v>0</v>
      </c>
      <c r="X40" s="76">
        <v>0</v>
      </c>
      <c r="Y40" s="76">
        <v>0</v>
      </c>
      <c r="Z40" s="76">
        <v>0</v>
      </c>
      <c r="AA40" s="76">
        <v>0</v>
      </c>
      <c r="AB40" s="76">
        <v>0</v>
      </c>
      <c r="AC40" s="76">
        <v>0</v>
      </c>
      <c r="AD40" s="76">
        <v>0</v>
      </c>
      <c r="AE40" s="76">
        <v>0</v>
      </c>
      <c r="AF40" s="77">
        <v>0</v>
      </c>
      <c r="AG40" s="77">
        <v>0</v>
      </c>
      <c r="AH40" s="77">
        <v>0</v>
      </c>
      <c r="AI40" s="77">
        <v>0</v>
      </c>
      <c r="AJ40" s="77">
        <v>0</v>
      </c>
      <c r="AK40" s="77">
        <v>0</v>
      </c>
      <c r="AL40" s="77">
        <v>0</v>
      </c>
      <c r="AM40" s="77">
        <v>0</v>
      </c>
      <c r="AN40" s="77">
        <v>0</v>
      </c>
      <c r="AO40" s="77">
        <v>0</v>
      </c>
      <c r="AP40" s="77">
        <v>0</v>
      </c>
      <c r="AQ40" s="77">
        <v>0</v>
      </c>
      <c r="AR40" s="77">
        <v>0</v>
      </c>
      <c r="AS40" s="77">
        <v>0</v>
      </c>
      <c r="AT40" s="77">
        <v>0</v>
      </c>
      <c r="AU40" s="77">
        <v>0</v>
      </c>
      <c r="AV40" s="77">
        <v>0</v>
      </c>
      <c r="AW40" s="77">
        <v>0</v>
      </c>
      <c r="AX40" s="77">
        <v>0</v>
      </c>
      <c r="AY40" s="77">
        <v>0</v>
      </c>
      <c r="AZ40" s="77">
        <v>0</v>
      </c>
      <c r="BA40" s="77">
        <v>0</v>
      </c>
      <c r="BB40" s="77">
        <v>0</v>
      </c>
      <c r="BC40" s="77">
        <v>0</v>
      </c>
      <c r="BD40" s="77">
        <v>0</v>
      </c>
      <c r="BE40" s="77">
        <v>0</v>
      </c>
      <c r="BF40" s="77">
        <v>0</v>
      </c>
      <c r="BG40" s="77">
        <v>0</v>
      </c>
      <c r="BH40" s="77">
        <v>0</v>
      </c>
      <c r="BI40" s="77">
        <v>0</v>
      </c>
      <c r="BJ40" s="77">
        <v>0</v>
      </c>
      <c r="BK40" s="77">
        <v>0</v>
      </c>
      <c r="BL40" s="77">
        <v>0</v>
      </c>
      <c r="BM40" s="77">
        <v>0</v>
      </c>
      <c r="BN40" s="77">
        <v>0</v>
      </c>
      <c r="BO40" s="77">
        <v>0</v>
      </c>
      <c r="BP40" s="77">
        <v>0</v>
      </c>
      <c r="BQ40" s="77">
        <v>0</v>
      </c>
      <c r="BR40" s="77">
        <v>0</v>
      </c>
      <c r="BS40" s="77">
        <v>0</v>
      </c>
      <c r="BT40" s="77">
        <v>0</v>
      </c>
      <c r="BU40" s="77">
        <v>0</v>
      </c>
      <c r="BV40" s="77">
        <v>0</v>
      </c>
      <c r="BW40" s="77">
        <v>0</v>
      </c>
      <c r="BX40" s="77">
        <v>0</v>
      </c>
      <c r="BY40" s="77">
        <v>0</v>
      </c>
      <c r="BZ40" s="77">
        <v>0</v>
      </c>
      <c r="CA40" s="77">
        <v>0</v>
      </c>
      <c r="CB40" s="77">
        <v>0</v>
      </c>
      <c r="CC40" s="77">
        <v>0</v>
      </c>
      <c r="CD40" s="77">
        <v>0</v>
      </c>
      <c r="CE40" s="77">
        <v>0</v>
      </c>
      <c r="CF40" s="77">
        <v>0</v>
      </c>
      <c r="CG40" s="77">
        <v>0</v>
      </c>
      <c r="CH40" s="77">
        <v>0</v>
      </c>
      <c r="CI40" s="77">
        <v>0</v>
      </c>
      <c r="CJ40" s="77">
        <v>0</v>
      </c>
      <c r="CK40" s="77">
        <v>0</v>
      </c>
      <c r="CL40" s="77">
        <v>0</v>
      </c>
      <c r="CM40" s="77">
        <v>0</v>
      </c>
      <c r="CN40" s="77">
        <v>0</v>
      </c>
      <c r="CO40" s="77">
        <v>0</v>
      </c>
      <c r="CP40" s="77">
        <v>0</v>
      </c>
      <c r="CQ40" s="77">
        <v>0</v>
      </c>
      <c r="CR40" s="77">
        <v>0</v>
      </c>
      <c r="CS40" s="77">
        <v>0</v>
      </c>
      <c r="CT40" s="77">
        <v>0</v>
      </c>
      <c r="CU40" s="77">
        <v>0</v>
      </c>
      <c r="CV40" s="77">
        <v>0</v>
      </c>
      <c r="CW40" s="77">
        <v>0</v>
      </c>
      <c r="CX40" s="77">
        <v>0</v>
      </c>
      <c r="CY40" s="77">
        <v>0</v>
      </c>
      <c r="CZ40" s="77">
        <v>0</v>
      </c>
      <c r="DA40" s="77">
        <v>0</v>
      </c>
      <c r="DB40" s="77">
        <v>0</v>
      </c>
      <c r="DC40" s="77">
        <v>0</v>
      </c>
      <c r="DD40" s="77">
        <v>0</v>
      </c>
    </row>
    <row r="41" spans="2:108" ht="15">
      <c r="B41" s="69" t="s">
        <v>69</v>
      </c>
      <c r="C41" s="78">
        <v>27644.642000000003</v>
      </c>
      <c r="D41" s="78">
        <v>27757.648000000005</v>
      </c>
      <c r="E41" s="78">
        <v>27801.310999999998</v>
      </c>
      <c r="F41" s="78">
        <v>27810.382</v>
      </c>
      <c r="G41" s="78">
        <v>27821.181</v>
      </c>
      <c r="H41" s="78">
        <v>27811.029</v>
      </c>
      <c r="I41" s="78">
        <v>27839.437</v>
      </c>
      <c r="J41" s="78">
        <v>27837.088</v>
      </c>
      <c r="K41" s="78">
        <v>27803.192000000003</v>
      </c>
      <c r="L41" s="78">
        <v>27805.951000000005</v>
      </c>
      <c r="M41" s="78">
        <v>28417.596</v>
      </c>
      <c r="N41" s="78">
        <v>28433.799</v>
      </c>
      <c r="O41" s="78">
        <v>28442.205</v>
      </c>
      <c r="P41" s="79">
        <v>28505.016</v>
      </c>
      <c r="Q41" s="79">
        <v>28509.444</v>
      </c>
      <c r="R41" s="79">
        <v>28513.928</v>
      </c>
      <c r="S41" s="80">
        <v>28523.74</v>
      </c>
      <c r="T41" s="79">
        <v>28539.069000000003</v>
      </c>
      <c r="U41" s="79">
        <v>28602.251</v>
      </c>
      <c r="V41" s="80">
        <v>28596.162</v>
      </c>
      <c r="W41" s="79">
        <v>28775.940000000002</v>
      </c>
      <c r="X41" s="70">
        <v>28701.24</v>
      </c>
      <c r="Y41" s="70">
        <v>28903.745000000003</v>
      </c>
      <c r="Z41" s="70">
        <v>29487.474</v>
      </c>
      <c r="AA41" s="70">
        <v>29714.91</v>
      </c>
      <c r="AB41" s="70">
        <v>29757.908</v>
      </c>
      <c r="AC41" s="70">
        <v>29727.628</v>
      </c>
      <c r="AD41" s="70">
        <v>29726.032</v>
      </c>
      <c r="AE41" s="70">
        <v>29561.48</v>
      </c>
      <c r="AF41" s="71">
        <v>29559.303</v>
      </c>
      <c r="AG41" s="71">
        <v>29558.077999999998</v>
      </c>
      <c r="AH41" s="71">
        <v>29566.29</v>
      </c>
      <c r="AI41" s="71">
        <v>29570.983</v>
      </c>
      <c r="AJ41" s="71">
        <v>29711.539</v>
      </c>
      <c r="AK41" s="71">
        <v>30595.420000000002</v>
      </c>
      <c r="AL41" s="71">
        <v>30620.206000000002</v>
      </c>
      <c r="AM41" s="71">
        <v>30740.694</v>
      </c>
      <c r="AN41" s="71">
        <v>30764.894</v>
      </c>
      <c r="AO41" s="71">
        <v>30594.734</v>
      </c>
      <c r="AP41" s="71">
        <v>30596.442</v>
      </c>
      <c r="AQ41" s="71">
        <v>30589.850000000002</v>
      </c>
      <c r="AR41" s="71">
        <v>30628.526</v>
      </c>
      <c r="AS41" s="71">
        <v>30897.819</v>
      </c>
      <c r="AT41" s="71">
        <v>30928.61</v>
      </c>
      <c r="AU41" s="71">
        <v>30922.728</v>
      </c>
      <c r="AV41" s="71">
        <v>30922.419</v>
      </c>
      <c r="AW41" s="71">
        <v>32168.100000000002</v>
      </c>
      <c r="AX41" s="71">
        <v>32446.237</v>
      </c>
      <c r="AY41" s="71">
        <v>32493.088</v>
      </c>
      <c r="AZ41" s="71">
        <v>32581.018</v>
      </c>
      <c r="BA41" s="71">
        <v>32610.432</v>
      </c>
      <c r="BB41" s="71">
        <v>32707.375</v>
      </c>
      <c r="BC41" s="71">
        <v>32775.074</v>
      </c>
      <c r="BD41" s="71">
        <v>32812.252</v>
      </c>
      <c r="BE41" s="71">
        <v>32852.829</v>
      </c>
      <c r="BF41" s="71">
        <v>32887.958999999995</v>
      </c>
      <c r="BG41" s="71">
        <v>32882.376</v>
      </c>
      <c r="BH41" s="71">
        <v>32876.93199999999</v>
      </c>
      <c r="BI41" s="71">
        <v>34306.390999999996</v>
      </c>
      <c r="BJ41" s="71">
        <v>34556.293</v>
      </c>
      <c r="BK41" s="71">
        <v>34573.556</v>
      </c>
      <c r="BL41" s="71">
        <v>34622.147</v>
      </c>
      <c r="BM41" s="71">
        <v>34745.354</v>
      </c>
      <c r="BN41" s="71">
        <v>34757.513999999996</v>
      </c>
      <c r="BO41" s="71">
        <v>34759.679</v>
      </c>
      <c r="BP41" s="71">
        <v>34790.316999999995</v>
      </c>
      <c r="BQ41" s="71">
        <v>34714.949</v>
      </c>
      <c r="BR41" s="71">
        <v>34715.185999999994</v>
      </c>
      <c r="BS41" s="71">
        <v>34840.737</v>
      </c>
      <c r="BT41" s="71">
        <v>34766.536</v>
      </c>
      <c r="BU41" s="71">
        <v>38448.066</v>
      </c>
      <c r="BV41" s="71">
        <v>38511.969</v>
      </c>
      <c r="BW41" s="71">
        <v>38294.378</v>
      </c>
      <c r="BX41" s="71">
        <v>38291.28799999999</v>
      </c>
      <c r="BY41" s="71">
        <v>38300.286</v>
      </c>
      <c r="BZ41" s="71">
        <v>38376.954999999994</v>
      </c>
      <c r="CA41" s="71">
        <v>38323.789</v>
      </c>
      <c r="CB41" s="71">
        <v>38274.642</v>
      </c>
      <c r="CC41" s="71">
        <v>38171.119999999995</v>
      </c>
      <c r="CD41" s="71">
        <v>38146.64</v>
      </c>
      <c r="CE41" s="71">
        <v>38178.573</v>
      </c>
      <c r="CF41" s="71">
        <v>38165.714</v>
      </c>
      <c r="CG41" s="71">
        <v>40801.981</v>
      </c>
      <c r="CH41" s="71">
        <v>41249.048</v>
      </c>
      <c r="CI41" s="71">
        <v>41347.654</v>
      </c>
      <c r="CJ41" s="71">
        <v>41321.763</v>
      </c>
      <c r="CK41" s="71">
        <v>41477.972</v>
      </c>
      <c r="CL41" s="71">
        <v>41551.889</v>
      </c>
      <c r="CM41" s="71">
        <v>41525.083999999995</v>
      </c>
      <c r="CN41" s="71">
        <v>41474.609</v>
      </c>
      <c r="CO41" s="71">
        <v>41443.882</v>
      </c>
      <c r="CP41" s="71">
        <v>41362.562</v>
      </c>
      <c r="CQ41" s="71">
        <v>41298.814</v>
      </c>
      <c r="CR41" s="71">
        <v>41318.236</v>
      </c>
      <c r="CS41" s="71">
        <v>45564.802</v>
      </c>
      <c r="CT41" s="71">
        <v>46240.113</v>
      </c>
      <c r="CU41" s="71">
        <v>46275.752</v>
      </c>
      <c r="CV41" s="71">
        <v>46154.703</v>
      </c>
      <c r="CW41" s="71">
        <v>46241.298</v>
      </c>
      <c r="CX41" s="71">
        <v>46232.806</v>
      </c>
      <c r="CY41" s="71">
        <v>46082.028</v>
      </c>
      <c r="CZ41" s="71">
        <v>46098.25</v>
      </c>
      <c r="DA41" s="71">
        <v>46054.867999999995</v>
      </c>
      <c r="DB41" s="71">
        <v>46069.859</v>
      </c>
      <c r="DC41" s="71">
        <v>46107.189</v>
      </c>
      <c r="DD41" s="71">
        <v>46042.691</v>
      </c>
    </row>
    <row r="42" spans="2:108" ht="15">
      <c r="B42" s="72" t="s">
        <v>70</v>
      </c>
      <c r="C42" s="73">
        <v>0</v>
      </c>
      <c r="D42" s="73">
        <v>0</v>
      </c>
      <c r="E42" s="73">
        <v>0</v>
      </c>
      <c r="F42" s="73">
        <v>0</v>
      </c>
      <c r="G42" s="73">
        <v>0</v>
      </c>
      <c r="H42" s="73">
        <v>0</v>
      </c>
      <c r="I42" s="73">
        <v>0</v>
      </c>
      <c r="J42" s="73">
        <v>0</v>
      </c>
      <c r="K42" s="73">
        <v>0</v>
      </c>
      <c r="L42" s="73">
        <v>0</v>
      </c>
      <c r="M42" s="73">
        <v>0</v>
      </c>
      <c r="N42" s="73">
        <v>0</v>
      </c>
      <c r="O42" s="73">
        <v>0</v>
      </c>
      <c r="P42" s="74">
        <v>0</v>
      </c>
      <c r="Q42" s="74">
        <v>0</v>
      </c>
      <c r="R42" s="74">
        <v>0</v>
      </c>
      <c r="S42" s="75">
        <v>0</v>
      </c>
      <c r="T42" s="74">
        <v>0</v>
      </c>
      <c r="U42" s="74">
        <v>0</v>
      </c>
      <c r="V42" s="75">
        <v>0</v>
      </c>
      <c r="W42" s="74">
        <v>0</v>
      </c>
      <c r="X42" s="76">
        <v>0</v>
      </c>
      <c r="Y42" s="76">
        <v>0</v>
      </c>
      <c r="Z42" s="76">
        <v>0</v>
      </c>
      <c r="AA42" s="76">
        <v>0</v>
      </c>
      <c r="AB42" s="76">
        <v>0</v>
      </c>
      <c r="AC42" s="76">
        <v>0</v>
      </c>
      <c r="AD42" s="76">
        <v>0</v>
      </c>
      <c r="AE42" s="76">
        <v>0</v>
      </c>
      <c r="AF42" s="77">
        <v>0</v>
      </c>
      <c r="AG42" s="77">
        <v>0</v>
      </c>
      <c r="AH42" s="77">
        <v>0</v>
      </c>
      <c r="AI42" s="77">
        <v>0</v>
      </c>
      <c r="AJ42" s="77">
        <v>0</v>
      </c>
      <c r="AK42" s="77">
        <v>0</v>
      </c>
      <c r="AL42" s="77">
        <v>0</v>
      </c>
      <c r="AM42" s="77">
        <v>0</v>
      </c>
      <c r="AN42" s="77">
        <v>0</v>
      </c>
      <c r="AO42" s="77">
        <v>0</v>
      </c>
      <c r="AP42" s="77">
        <v>0</v>
      </c>
      <c r="AQ42" s="77">
        <v>0</v>
      </c>
      <c r="AR42" s="77">
        <v>0</v>
      </c>
      <c r="AS42" s="77">
        <v>0</v>
      </c>
      <c r="AT42" s="77">
        <v>0</v>
      </c>
      <c r="AU42" s="77">
        <v>0</v>
      </c>
      <c r="AV42" s="77">
        <v>0</v>
      </c>
      <c r="AW42" s="77">
        <v>0</v>
      </c>
      <c r="AX42" s="77">
        <v>0</v>
      </c>
      <c r="AY42" s="77">
        <v>0</v>
      </c>
      <c r="AZ42" s="77">
        <v>0</v>
      </c>
      <c r="BA42" s="77">
        <v>0</v>
      </c>
      <c r="BB42" s="77">
        <v>0</v>
      </c>
      <c r="BC42" s="77">
        <v>0</v>
      </c>
      <c r="BD42" s="77">
        <v>0</v>
      </c>
      <c r="BE42" s="77">
        <v>0</v>
      </c>
      <c r="BF42" s="77">
        <v>0</v>
      </c>
      <c r="BG42" s="77">
        <v>0</v>
      </c>
      <c r="BH42" s="77">
        <v>0</v>
      </c>
      <c r="BI42" s="77">
        <v>0</v>
      </c>
      <c r="BJ42" s="77">
        <v>0</v>
      </c>
      <c r="BK42" s="77">
        <v>0</v>
      </c>
      <c r="BL42" s="77">
        <v>0</v>
      </c>
      <c r="BM42" s="77">
        <v>0</v>
      </c>
      <c r="BN42" s="77">
        <v>0</v>
      </c>
      <c r="BO42" s="77">
        <v>0</v>
      </c>
      <c r="BP42" s="77">
        <v>0</v>
      </c>
      <c r="BQ42" s="77">
        <v>0</v>
      </c>
      <c r="BR42" s="77">
        <v>0</v>
      </c>
      <c r="BS42" s="77">
        <v>0</v>
      </c>
      <c r="BT42" s="77">
        <v>0</v>
      </c>
      <c r="BU42" s="77">
        <v>0</v>
      </c>
      <c r="BV42" s="77">
        <v>0</v>
      </c>
      <c r="BW42" s="77">
        <v>0</v>
      </c>
      <c r="BX42" s="77">
        <v>0</v>
      </c>
      <c r="BY42" s="77">
        <v>0</v>
      </c>
      <c r="BZ42" s="77">
        <v>0</v>
      </c>
      <c r="CA42" s="77">
        <v>0</v>
      </c>
      <c r="CB42" s="77">
        <v>0</v>
      </c>
      <c r="CC42" s="77">
        <v>0</v>
      </c>
      <c r="CD42" s="77">
        <v>0</v>
      </c>
      <c r="CE42" s="77">
        <v>0</v>
      </c>
      <c r="CF42" s="77">
        <v>0</v>
      </c>
      <c r="CG42" s="77">
        <v>0</v>
      </c>
      <c r="CH42" s="77">
        <v>0</v>
      </c>
      <c r="CI42" s="77">
        <v>0</v>
      </c>
      <c r="CJ42" s="77">
        <v>0</v>
      </c>
      <c r="CK42" s="77">
        <v>0</v>
      </c>
      <c r="CL42" s="77">
        <v>0</v>
      </c>
      <c r="CM42" s="77">
        <v>0</v>
      </c>
      <c r="CN42" s="77">
        <v>0</v>
      </c>
      <c r="CO42" s="77">
        <v>0</v>
      </c>
      <c r="CP42" s="77">
        <v>0</v>
      </c>
      <c r="CQ42" s="77">
        <v>0</v>
      </c>
      <c r="CR42" s="77">
        <v>0</v>
      </c>
      <c r="CS42" s="77">
        <v>0</v>
      </c>
      <c r="CT42" s="77">
        <v>0</v>
      </c>
      <c r="CU42" s="77">
        <v>0</v>
      </c>
      <c r="CV42" s="77">
        <v>0</v>
      </c>
      <c r="CW42" s="77">
        <v>0</v>
      </c>
      <c r="CX42" s="77">
        <v>0</v>
      </c>
      <c r="CY42" s="77">
        <v>0</v>
      </c>
      <c r="CZ42" s="77">
        <v>0</v>
      </c>
      <c r="DA42" s="77">
        <v>0</v>
      </c>
      <c r="DB42" s="77">
        <v>0</v>
      </c>
      <c r="DC42" s="77">
        <v>0</v>
      </c>
      <c r="DD42" s="77">
        <v>0</v>
      </c>
    </row>
    <row r="43" spans="2:108" ht="15">
      <c r="B43" s="69" t="s">
        <v>71</v>
      </c>
      <c r="C43" s="78">
        <v>14681.177</v>
      </c>
      <c r="D43" s="78">
        <v>14561.767</v>
      </c>
      <c r="E43" s="78">
        <v>14567.82</v>
      </c>
      <c r="F43" s="78">
        <v>14504.864000000001</v>
      </c>
      <c r="G43" s="78">
        <v>14568.979</v>
      </c>
      <c r="H43" s="78">
        <v>14529.486</v>
      </c>
      <c r="I43" s="78">
        <v>14333.886</v>
      </c>
      <c r="J43" s="78">
        <v>14028.714</v>
      </c>
      <c r="K43" s="78">
        <v>15382.965</v>
      </c>
      <c r="L43" s="78">
        <v>15406.756000000001</v>
      </c>
      <c r="M43" s="78">
        <v>15383.38</v>
      </c>
      <c r="N43" s="78">
        <v>15636.271</v>
      </c>
      <c r="O43" s="78">
        <v>16043.842999999999</v>
      </c>
      <c r="P43" s="79">
        <v>15783.105</v>
      </c>
      <c r="Q43" s="79">
        <v>15834.618999999999</v>
      </c>
      <c r="R43" s="79">
        <v>15257.758999999998</v>
      </c>
      <c r="S43" s="80">
        <v>17692.571</v>
      </c>
      <c r="T43" s="79">
        <v>17814.07</v>
      </c>
      <c r="U43" s="79">
        <v>19252.449</v>
      </c>
      <c r="V43" s="80">
        <v>19069.32</v>
      </c>
      <c r="W43" s="79">
        <v>19129.374</v>
      </c>
      <c r="X43" s="70">
        <v>19224.899</v>
      </c>
      <c r="Y43" s="70">
        <v>18561.443902871284</v>
      </c>
      <c r="Z43" s="70">
        <v>17734.57608974154</v>
      </c>
      <c r="AA43" s="70">
        <v>18133.466089741534</v>
      </c>
      <c r="AB43" s="70">
        <v>17890.965089741538</v>
      </c>
      <c r="AC43" s="70">
        <v>17973.77308974154</v>
      </c>
      <c r="AD43" s="70">
        <v>17898.699089741538</v>
      </c>
      <c r="AE43" s="70">
        <v>18073.066089741536</v>
      </c>
      <c r="AF43" s="71">
        <v>16827.82371895059</v>
      </c>
      <c r="AG43" s="71">
        <v>16949.10271895059</v>
      </c>
      <c r="AH43" s="71">
        <v>16685.81071895059</v>
      </c>
      <c r="AI43" s="71">
        <v>17062.24371895059</v>
      </c>
      <c r="AJ43" s="71">
        <v>17232.61771895059</v>
      </c>
      <c r="AK43" s="71">
        <v>17259.00971895059</v>
      </c>
      <c r="AL43" s="71">
        <v>16267.702271152406</v>
      </c>
      <c r="AM43" s="71">
        <v>17944.370271152406</v>
      </c>
      <c r="AN43" s="71">
        <v>17713.534271152406</v>
      </c>
      <c r="AO43" s="71">
        <v>17623.435271152404</v>
      </c>
      <c r="AP43" s="71">
        <v>18664.474271152405</v>
      </c>
      <c r="AQ43" s="71">
        <v>18824.814271152405</v>
      </c>
      <c r="AR43" s="71">
        <v>16700.169205540304</v>
      </c>
      <c r="AS43" s="71">
        <v>18227.663205540306</v>
      </c>
      <c r="AT43" s="71">
        <v>18291.304205540306</v>
      </c>
      <c r="AU43" s="71">
        <v>16533.967767182818</v>
      </c>
      <c r="AV43" s="71">
        <v>16209.749017374084</v>
      </c>
      <c r="AW43" s="71">
        <v>16239.143550796392</v>
      </c>
      <c r="AX43" s="71">
        <v>16473.859739860414</v>
      </c>
      <c r="AY43" s="71">
        <v>16417.54054340692</v>
      </c>
      <c r="AZ43" s="71">
        <v>16567.46</v>
      </c>
      <c r="BA43" s="71">
        <v>15163.825</v>
      </c>
      <c r="BB43" s="71">
        <v>15233.738</v>
      </c>
      <c r="BC43" s="71">
        <v>15317.687000000002</v>
      </c>
      <c r="BD43" s="71">
        <v>14730.080000000002</v>
      </c>
      <c r="BE43" s="71">
        <v>14714.444999999998</v>
      </c>
      <c r="BF43" s="71">
        <v>12768.928000000002</v>
      </c>
      <c r="BG43" s="71">
        <v>12872.952</v>
      </c>
      <c r="BH43" s="71">
        <v>15360.391</v>
      </c>
      <c r="BI43" s="71">
        <v>15367.98</v>
      </c>
      <c r="BJ43" s="71">
        <v>14811.283</v>
      </c>
      <c r="BK43" s="71">
        <v>14555.360999999999</v>
      </c>
      <c r="BL43" s="71">
        <v>14710.162</v>
      </c>
      <c r="BM43" s="71">
        <v>14628.368</v>
      </c>
      <c r="BN43" s="71">
        <v>14532.554999999998</v>
      </c>
      <c r="BO43" s="71">
        <v>13941.752999999999</v>
      </c>
      <c r="BP43" s="71">
        <v>13502.42</v>
      </c>
      <c r="BQ43" s="71">
        <v>13145.070999999998</v>
      </c>
      <c r="BR43" s="71">
        <v>13160.667999999998</v>
      </c>
      <c r="BS43" s="71">
        <v>13146.824</v>
      </c>
      <c r="BT43" s="71">
        <v>13159.389000000001</v>
      </c>
      <c r="BU43" s="71">
        <v>13272.7</v>
      </c>
      <c r="BV43" s="71">
        <v>13084.431999999999</v>
      </c>
      <c r="BW43" s="71">
        <v>12457.012999999999</v>
      </c>
      <c r="BX43" s="71">
        <v>12549.036</v>
      </c>
      <c r="BY43" s="71">
        <v>12527.825</v>
      </c>
      <c r="BZ43" s="71">
        <v>11285.466999999999</v>
      </c>
      <c r="CA43" s="71">
        <v>12224.284</v>
      </c>
      <c r="CB43" s="71">
        <v>12179.355</v>
      </c>
      <c r="CC43" s="71">
        <v>11783.062</v>
      </c>
      <c r="CD43" s="71">
        <v>12081.884000000002</v>
      </c>
      <c r="CE43" s="71">
        <v>11506.068</v>
      </c>
      <c r="CF43" s="71">
        <v>12816.556</v>
      </c>
      <c r="CG43" s="71">
        <v>12943.349</v>
      </c>
      <c r="CH43" s="71">
        <v>13022.573</v>
      </c>
      <c r="CI43" s="71">
        <v>18041.113</v>
      </c>
      <c r="CJ43" s="71">
        <v>18171.277137999998</v>
      </c>
      <c r="CK43" s="71">
        <v>14408.364379</v>
      </c>
      <c r="CL43" s="71">
        <v>14291.054</v>
      </c>
      <c r="CM43" s="71">
        <v>14387.222000000002</v>
      </c>
      <c r="CN43" s="71">
        <v>14313.207919</v>
      </c>
      <c r="CO43" s="71">
        <v>14256.418</v>
      </c>
      <c r="CP43" s="71">
        <v>14342.362982999999</v>
      </c>
      <c r="CQ43" s="71">
        <v>14276.882</v>
      </c>
      <c r="CR43" s="71">
        <v>15355.360999999999</v>
      </c>
      <c r="CS43" s="71">
        <v>15369.734</v>
      </c>
      <c r="CT43" s="71">
        <v>14713.301</v>
      </c>
      <c r="CU43" s="71">
        <v>11677.913</v>
      </c>
      <c r="CV43" s="71">
        <v>11740.746000000001</v>
      </c>
      <c r="CW43" s="71">
        <v>11731.024000000001</v>
      </c>
      <c r="CX43" s="71">
        <v>12675.414999999999</v>
      </c>
      <c r="CY43" s="71">
        <v>13056.846</v>
      </c>
      <c r="CZ43" s="71">
        <v>12083.918000000001</v>
      </c>
      <c r="DA43" s="71">
        <v>14760.846000000001</v>
      </c>
      <c r="DB43" s="71">
        <v>14907.163</v>
      </c>
      <c r="DC43" s="71">
        <v>14934.577</v>
      </c>
      <c r="DD43" s="71">
        <v>14760.067</v>
      </c>
    </row>
    <row r="44" spans="2:108" ht="15">
      <c r="B44" s="72" t="s">
        <v>70</v>
      </c>
      <c r="C44" s="73">
        <v>4516.676</v>
      </c>
      <c r="D44" s="73">
        <v>4524.294</v>
      </c>
      <c r="E44" s="73">
        <v>4527.791</v>
      </c>
      <c r="F44" s="73">
        <v>4497.79</v>
      </c>
      <c r="G44" s="73">
        <v>4543.347</v>
      </c>
      <c r="H44" s="73">
        <v>4267.313</v>
      </c>
      <c r="I44" s="73">
        <v>4462.198</v>
      </c>
      <c r="J44" s="73">
        <v>4494.387</v>
      </c>
      <c r="K44" s="73">
        <v>4696.585</v>
      </c>
      <c r="L44" s="73">
        <v>4652.471</v>
      </c>
      <c r="M44" s="73">
        <v>4865.064</v>
      </c>
      <c r="N44" s="73">
        <v>4953.29</v>
      </c>
      <c r="O44" s="73">
        <v>5758.467000000001</v>
      </c>
      <c r="P44" s="74">
        <v>5555.311</v>
      </c>
      <c r="Q44" s="74">
        <v>5508.21</v>
      </c>
      <c r="R44" s="74">
        <v>5070.562</v>
      </c>
      <c r="S44" s="75">
        <v>8811.679</v>
      </c>
      <c r="T44" s="74">
        <v>8732.789999999999</v>
      </c>
      <c r="U44" s="74">
        <v>9486.832</v>
      </c>
      <c r="V44" s="75">
        <v>9289.179</v>
      </c>
      <c r="W44" s="74">
        <v>9237.971</v>
      </c>
      <c r="X44" s="76">
        <v>9084.720000000001</v>
      </c>
      <c r="Y44" s="76">
        <v>8920.499513117118</v>
      </c>
      <c r="Z44" s="76">
        <v>8504.118268475731</v>
      </c>
      <c r="AA44" s="76">
        <v>8436.885268475731</v>
      </c>
      <c r="AB44" s="76">
        <v>8206.454268475733</v>
      </c>
      <c r="AC44" s="76">
        <v>8211.829268475733</v>
      </c>
      <c r="AD44" s="76">
        <v>7920.573268475732</v>
      </c>
      <c r="AE44" s="76">
        <v>8064.727268475732</v>
      </c>
      <c r="AF44" s="77">
        <v>7936.60789383605</v>
      </c>
      <c r="AG44" s="77">
        <v>7939.723893836051</v>
      </c>
      <c r="AH44" s="77">
        <v>7679.52689383605</v>
      </c>
      <c r="AI44" s="77">
        <v>7975.3528938360505</v>
      </c>
      <c r="AJ44" s="77">
        <v>7837.212893836051</v>
      </c>
      <c r="AK44" s="77">
        <v>7814.121893836051</v>
      </c>
      <c r="AL44" s="77">
        <v>7637.005717330532</v>
      </c>
      <c r="AM44" s="77">
        <v>9011.556717330532</v>
      </c>
      <c r="AN44" s="77">
        <v>8615.81171733053</v>
      </c>
      <c r="AO44" s="77">
        <v>8514.495717330532</v>
      </c>
      <c r="AP44" s="77">
        <v>7940.076717330531</v>
      </c>
      <c r="AQ44" s="77">
        <v>8063.8997173305315</v>
      </c>
      <c r="AR44" s="77">
        <v>7716.994101034274</v>
      </c>
      <c r="AS44" s="77">
        <v>8277.824101034274</v>
      </c>
      <c r="AT44" s="77">
        <v>8253.806101034274</v>
      </c>
      <c r="AU44" s="77">
        <v>8231.209009405171</v>
      </c>
      <c r="AV44" s="77">
        <v>8285.275565622203</v>
      </c>
      <c r="AW44" s="77">
        <v>8298.65479626249</v>
      </c>
      <c r="AX44" s="77">
        <v>8854.515145235548</v>
      </c>
      <c r="AY44" s="77">
        <v>8714.43109788573</v>
      </c>
      <c r="AZ44" s="77">
        <v>9046.857</v>
      </c>
      <c r="BA44" s="77">
        <v>8375.154</v>
      </c>
      <c r="BB44" s="77">
        <v>8346.033</v>
      </c>
      <c r="BC44" s="77">
        <v>8416.545</v>
      </c>
      <c r="BD44" s="77">
        <v>8032.038</v>
      </c>
      <c r="BE44" s="77">
        <v>7979.561</v>
      </c>
      <c r="BF44" s="77">
        <v>7150.1320000000005</v>
      </c>
      <c r="BG44" s="77">
        <v>7149.061</v>
      </c>
      <c r="BH44" s="77">
        <v>9025.203</v>
      </c>
      <c r="BI44" s="77">
        <v>9057.29</v>
      </c>
      <c r="BJ44" s="77">
        <v>8803.054</v>
      </c>
      <c r="BK44" s="77">
        <v>8687.131000000001</v>
      </c>
      <c r="BL44" s="77">
        <v>8791.162</v>
      </c>
      <c r="BM44" s="77">
        <v>8622.043000000001</v>
      </c>
      <c r="BN44" s="77">
        <v>8612.731</v>
      </c>
      <c r="BO44" s="77">
        <v>8206.694</v>
      </c>
      <c r="BP44" s="77">
        <v>7958.846</v>
      </c>
      <c r="BQ44" s="77">
        <v>7708.357</v>
      </c>
      <c r="BR44" s="77">
        <v>7656.345</v>
      </c>
      <c r="BS44" s="77">
        <v>7604.539000000001</v>
      </c>
      <c r="BT44" s="77">
        <v>7603.468000000001</v>
      </c>
      <c r="BU44" s="77">
        <v>7667.419</v>
      </c>
      <c r="BV44" s="77">
        <v>7607.102999999999</v>
      </c>
      <c r="BW44" s="77">
        <v>7099.423000000001</v>
      </c>
      <c r="BX44" s="77">
        <v>7155.773</v>
      </c>
      <c r="BY44" s="77">
        <v>7075.768</v>
      </c>
      <c r="BZ44" s="77">
        <v>6638.294</v>
      </c>
      <c r="CA44" s="77">
        <v>7460.403</v>
      </c>
      <c r="CB44" s="77">
        <v>7457.021000000001</v>
      </c>
      <c r="CC44" s="77">
        <v>7277.679</v>
      </c>
      <c r="CD44" s="77">
        <v>7386.539000000001</v>
      </c>
      <c r="CE44" s="77">
        <v>7017.235</v>
      </c>
      <c r="CF44" s="77">
        <v>8159.701999999999</v>
      </c>
      <c r="CG44" s="77">
        <v>8003.11</v>
      </c>
      <c r="CH44" s="77">
        <v>8388.286</v>
      </c>
      <c r="CI44" s="77">
        <v>6788.028</v>
      </c>
      <c r="CJ44" s="77">
        <v>6779.732589</v>
      </c>
      <c r="CK44" s="77">
        <v>7571.04625</v>
      </c>
      <c r="CL44" s="77">
        <v>7638.933</v>
      </c>
      <c r="CM44" s="77">
        <v>7668.725</v>
      </c>
      <c r="CN44" s="77">
        <v>7636.4708009999995</v>
      </c>
      <c r="CO44" s="77">
        <v>7616.189</v>
      </c>
      <c r="CP44" s="77">
        <v>7612.081806</v>
      </c>
      <c r="CQ44" s="77">
        <v>7556.1179999999995</v>
      </c>
      <c r="CR44" s="77">
        <v>8766.392</v>
      </c>
      <c r="CS44" s="77">
        <v>8756.901</v>
      </c>
      <c r="CT44" s="77">
        <v>8645.007</v>
      </c>
      <c r="CU44" s="77">
        <v>7058.736999999999</v>
      </c>
      <c r="CV44" s="77">
        <v>7095.259</v>
      </c>
      <c r="CW44" s="77">
        <v>7086.467000000001</v>
      </c>
      <c r="CX44" s="77">
        <v>9638.312</v>
      </c>
      <c r="CY44" s="77">
        <v>9673.889000000001</v>
      </c>
      <c r="CZ44" s="77">
        <v>9044.967</v>
      </c>
      <c r="DA44" s="77">
        <v>10354.399000000001</v>
      </c>
      <c r="DB44" s="77">
        <v>10357.329</v>
      </c>
      <c r="DC44" s="77">
        <v>10377.519</v>
      </c>
      <c r="DD44" s="77">
        <v>10354.764</v>
      </c>
    </row>
    <row r="45" spans="2:108" ht="15">
      <c r="B45" s="69" t="s">
        <v>72</v>
      </c>
      <c r="C45" s="78">
        <v>13136.668</v>
      </c>
      <c r="D45" s="78">
        <v>15004.128999999999</v>
      </c>
      <c r="E45" s="78">
        <v>14565.926</v>
      </c>
      <c r="F45" s="78">
        <v>14212.284</v>
      </c>
      <c r="G45" s="78">
        <v>13142.664</v>
      </c>
      <c r="H45" s="78">
        <v>12678.823</v>
      </c>
      <c r="I45" s="78">
        <v>12548.25</v>
      </c>
      <c r="J45" s="78">
        <v>12150.95</v>
      </c>
      <c r="K45" s="78">
        <v>12513.17</v>
      </c>
      <c r="L45" s="78">
        <v>14072.959000000003</v>
      </c>
      <c r="M45" s="78">
        <v>15262.58</v>
      </c>
      <c r="N45" s="78">
        <v>13527.55</v>
      </c>
      <c r="O45" s="78">
        <v>13801.412</v>
      </c>
      <c r="P45" s="79">
        <v>16811.765</v>
      </c>
      <c r="Q45" s="79">
        <v>21580.208</v>
      </c>
      <c r="R45" s="79">
        <v>17261.76</v>
      </c>
      <c r="S45" s="80">
        <v>15963.110999999999</v>
      </c>
      <c r="T45" s="79">
        <v>15902.297999999999</v>
      </c>
      <c r="U45" s="79">
        <v>15628.106</v>
      </c>
      <c r="V45" s="80">
        <v>18187.843999999997</v>
      </c>
      <c r="W45" s="79">
        <v>15831.41</v>
      </c>
      <c r="X45" s="70">
        <v>16524.760000000002</v>
      </c>
      <c r="Y45" s="70">
        <v>21654.231999999996</v>
      </c>
      <c r="Z45" s="70">
        <v>21562.996</v>
      </c>
      <c r="AA45" s="70">
        <v>18995.926</v>
      </c>
      <c r="AB45" s="70">
        <v>15396.864000000001</v>
      </c>
      <c r="AC45" s="70">
        <v>22694.503</v>
      </c>
      <c r="AD45" s="70">
        <v>21594.408</v>
      </c>
      <c r="AE45" s="70">
        <v>20839.982</v>
      </c>
      <c r="AF45" s="71">
        <v>22758.112999999998</v>
      </c>
      <c r="AG45" s="71">
        <v>20804.332000000002</v>
      </c>
      <c r="AH45" s="71">
        <v>21795.058</v>
      </c>
      <c r="AI45" s="71">
        <v>19586.622</v>
      </c>
      <c r="AJ45" s="71">
        <v>20111.762</v>
      </c>
      <c r="AK45" s="71">
        <v>20359.566</v>
      </c>
      <c r="AL45" s="71">
        <v>23552.803</v>
      </c>
      <c r="AM45" s="71">
        <v>23378.518</v>
      </c>
      <c r="AN45" s="71">
        <v>23601.626</v>
      </c>
      <c r="AO45" s="71">
        <v>23061.321182</v>
      </c>
      <c r="AP45" s="71">
        <v>22900.675000000003</v>
      </c>
      <c r="AQ45" s="71">
        <v>23284.597</v>
      </c>
      <c r="AR45" s="71">
        <v>22328.731</v>
      </c>
      <c r="AS45" s="71">
        <v>21243.087</v>
      </c>
      <c r="AT45" s="71">
        <v>24060.121</v>
      </c>
      <c r="AU45" s="71">
        <v>24737.453</v>
      </c>
      <c r="AV45" s="71">
        <v>19351.841</v>
      </c>
      <c r="AW45" s="71">
        <v>22471.27</v>
      </c>
      <c r="AX45" s="71">
        <v>23183.425</v>
      </c>
      <c r="AY45" s="71">
        <v>19656.179</v>
      </c>
      <c r="AZ45" s="71">
        <v>18744.616</v>
      </c>
      <c r="BA45" s="71">
        <v>20041.91</v>
      </c>
      <c r="BB45" s="71">
        <v>18700.4</v>
      </c>
      <c r="BC45" s="71">
        <v>21501.726000000002</v>
      </c>
      <c r="BD45" s="71">
        <v>23004.554000000004</v>
      </c>
      <c r="BE45" s="71">
        <v>17332.432</v>
      </c>
      <c r="BF45" s="71">
        <v>17790.32</v>
      </c>
      <c r="BG45" s="71">
        <v>18144.381</v>
      </c>
      <c r="BH45" s="71">
        <v>17418.649</v>
      </c>
      <c r="BI45" s="71">
        <v>17007.762</v>
      </c>
      <c r="BJ45" s="71">
        <v>18411.189</v>
      </c>
      <c r="BK45" s="71">
        <v>18530.425000000003</v>
      </c>
      <c r="BL45" s="71">
        <v>21956.383</v>
      </c>
      <c r="BM45" s="71">
        <v>18820.438000000002</v>
      </c>
      <c r="BN45" s="71">
        <v>20305.828999999998</v>
      </c>
      <c r="BO45" s="71">
        <v>22422.632</v>
      </c>
      <c r="BP45" s="71">
        <v>22918.286</v>
      </c>
      <c r="BQ45" s="71">
        <v>21539.936999999998</v>
      </c>
      <c r="BR45" s="71">
        <v>24742.122</v>
      </c>
      <c r="BS45" s="71">
        <v>25647.409</v>
      </c>
      <c r="BT45" s="71">
        <v>21114.546000000002</v>
      </c>
      <c r="BU45" s="71">
        <v>21386.584000000003</v>
      </c>
      <c r="BV45" s="71">
        <v>25876.442000000003</v>
      </c>
      <c r="BW45" s="71">
        <v>25080.968999999997</v>
      </c>
      <c r="BX45" s="71">
        <v>23211.876</v>
      </c>
      <c r="BY45" s="71">
        <v>21686.907999999996</v>
      </c>
      <c r="BZ45" s="71">
        <v>23360.228</v>
      </c>
      <c r="CA45" s="71">
        <v>22794.917</v>
      </c>
      <c r="CB45" s="71">
        <v>30861.078999999998</v>
      </c>
      <c r="CC45" s="71">
        <v>21408.797</v>
      </c>
      <c r="CD45" s="71">
        <v>18516.384000000002</v>
      </c>
      <c r="CE45" s="71">
        <v>20094.607</v>
      </c>
      <c r="CF45" s="71">
        <v>19181.422</v>
      </c>
      <c r="CG45" s="71">
        <v>19917.908000000003</v>
      </c>
      <c r="CH45" s="71">
        <v>18154.044</v>
      </c>
      <c r="CI45" s="71">
        <v>14656.805999999999</v>
      </c>
      <c r="CJ45" s="71">
        <v>13108.079</v>
      </c>
      <c r="CK45" s="71">
        <v>13302.937</v>
      </c>
      <c r="CL45" s="71">
        <v>13307.302</v>
      </c>
      <c r="CM45" s="71">
        <v>13773.302</v>
      </c>
      <c r="CN45" s="71">
        <v>15565.080999999998</v>
      </c>
      <c r="CO45" s="71">
        <v>16113.025999999998</v>
      </c>
      <c r="CP45" s="71">
        <v>15447.774000000001</v>
      </c>
      <c r="CQ45" s="71">
        <v>14577.614</v>
      </c>
      <c r="CR45" s="71">
        <v>13316.853</v>
      </c>
      <c r="CS45" s="71">
        <v>14434.298999999999</v>
      </c>
      <c r="CT45" s="71">
        <v>17091.54</v>
      </c>
      <c r="CU45" s="71">
        <v>17396.762000000002</v>
      </c>
      <c r="CV45" s="71">
        <v>15170.731</v>
      </c>
      <c r="CW45" s="71">
        <v>15313.295</v>
      </c>
      <c r="CX45" s="71">
        <v>15809.607</v>
      </c>
      <c r="CY45" s="71">
        <v>15154.154999999999</v>
      </c>
      <c r="CZ45" s="71">
        <v>13583.697</v>
      </c>
      <c r="DA45" s="71">
        <v>15229.691</v>
      </c>
      <c r="DB45" s="71">
        <v>14185.178</v>
      </c>
      <c r="DC45" s="71">
        <v>15538.466</v>
      </c>
      <c r="DD45" s="71">
        <v>15243.187</v>
      </c>
    </row>
    <row r="46" spans="2:108" ht="15">
      <c r="B46" s="72" t="s">
        <v>70</v>
      </c>
      <c r="C46" s="73">
        <v>3781.724</v>
      </c>
      <c r="D46" s="73">
        <v>5649.1849999999995</v>
      </c>
      <c r="E46" s="73">
        <v>5212.859</v>
      </c>
      <c r="F46" s="73">
        <v>4861.4349999999995</v>
      </c>
      <c r="G46" s="73">
        <v>3629.529</v>
      </c>
      <c r="H46" s="73">
        <v>3328.132</v>
      </c>
      <c r="I46" s="73">
        <v>2568.3429999999994</v>
      </c>
      <c r="J46" s="73">
        <v>2818.249</v>
      </c>
      <c r="K46" s="73">
        <v>3180.4990000000003</v>
      </c>
      <c r="L46" s="73">
        <v>4740.367000000001</v>
      </c>
      <c r="M46" s="73">
        <v>5929.988</v>
      </c>
      <c r="N46" s="73">
        <v>4195.053</v>
      </c>
      <c r="O46" s="73">
        <v>4306.918000000001</v>
      </c>
      <c r="P46" s="74">
        <v>7296.794000000001</v>
      </c>
      <c r="Q46" s="74">
        <v>12065.237</v>
      </c>
      <c r="R46" s="74">
        <v>7749.1089999999995</v>
      </c>
      <c r="S46" s="75">
        <v>6448.139999999999</v>
      </c>
      <c r="T46" s="74">
        <v>6387.327</v>
      </c>
      <c r="U46" s="74">
        <v>6113.135</v>
      </c>
      <c r="V46" s="75">
        <v>8673.625</v>
      </c>
      <c r="W46" s="74">
        <v>6317.443</v>
      </c>
      <c r="X46" s="76">
        <v>7010.793</v>
      </c>
      <c r="Y46" s="76">
        <v>8140.324999999999</v>
      </c>
      <c r="Z46" s="76">
        <v>8521.357</v>
      </c>
      <c r="AA46" s="76">
        <v>5954.736</v>
      </c>
      <c r="AB46" s="76">
        <v>6174.8330000000005</v>
      </c>
      <c r="AC46" s="76">
        <v>9653.463</v>
      </c>
      <c r="AD46" s="76">
        <v>8553.367999999999</v>
      </c>
      <c r="AE46" s="76">
        <v>7799.108</v>
      </c>
      <c r="AF46" s="77">
        <v>9899.103</v>
      </c>
      <c r="AG46" s="77">
        <v>7945.322</v>
      </c>
      <c r="AH46" s="77">
        <v>8936.048</v>
      </c>
      <c r="AI46" s="77">
        <v>6727.612</v>
      </c>
      <c r="AJ46" s="77">
        <v>7252.7519999999995</v>
      </c>
      <c r="AK46" s="77">
        <v>7500.5560000000005</v>
      </c>
      <c r="AL46" s="77">
        <v>10875.658000000001</v>
      </c>
      <c r="AM46" s="77">
        <v>10779.116</v>
      </c>
      <c r="AN46" s="77">
        <v>11005.69</v>
      </c>
      <c r="AO46" s="77">
        <v>10465.070182000001</v>
      </c>
      <c r="AP46" s="77">
        <v>10304.601000000002</v>
      </c>
      <c r="AQ46" s="77">
        <v>10689.238000000001</v>
      </c>
      <c r="AR46" s="77">
        <v>9915.237000000001</v>
      </c>
      <c r="AS46" s="77">
        <v>8829.592999999999</v>
      </c>
      <c r="AT46" s="77">
        <v>11646.645</v>
      </c>
      <c r="AU46" s="77">
        <v>12323.977</v>
      </c>
      <c r="AV46" s="77">
        <v>6938.364999999999</v>
      </c>
      <c r="AW46" s="77">
        <v>10058.16</v>
      </c>
      <c r="AX46" s="77">
        <v>10954.188999999998</v>
      </c>
      <c r="AY46" s="77">
        <v>7428.273999999999</v>
      </c>
      <c r="AZ46" s="77">
        <v>6517.67</v>
      </c>
      <c r="BA46" s="77">
        <v>7815.08</v>
      </c>
      <c r="BB46" s="77">
        <v>6473.778</v>
      </c>
      <c r="BC46" s="77">
        <v>9275.104000000001</v>
      </c>
      <c r="BD46" s="77">
        <v>10959.797000000002</v>
      </c>
      <c r="BE46" s="77">
        <v>5287.675</v>
      </c>
      <c r="BF46" s="77">
        <v>5746.706999999999</v>
      </c>
      <c r="BG46" s="77">
        <v>6100.899</v>
      </c>
      <c r="BH46" s="77">
        <v>5375.167</v>
      </c>
      <c r="BI46" s="77">
        <v>4964.467</v>
      </c>
      <c r="BJ46" s="77">
        <v>6549.759</v>
      </c>
      <c r="BK46" s="77">
        <v>6668.995000000001</v>
      </c>
      <c r="BL46" s="77">
        <v>10096.59</v>
      </c>
      <c r="BM46" s="77">
        <v>6960.525</v>
      </c>
      <c r="BN46" s="77">
        <v>8447.153</v>
      </c>
      <c r="BO46" s="77">
        <v>10563.956000000002</v>
      </c>
      <c r="BP46" s="77">
        <v>11241.475000000002</v>
      </c>
      <c r="BQ46" s="77">
        <v>9864.199</v>
      </c>
      <c r="BR46" s="77">
        <v>13066.553</v>
      </c>
      <c r="BS46" s="77">
        <v>13971.839999999998</v>
      </c>
      <c r="BT46" s="77">
        <v>9438.977</v>
      </c>
      <c r="BU46" s="77">
        <v>9711.015000000001</v>
      </c>
      <c r="BV46" s="77">
        <v>14382.737000000001</v>
      </c>
      <c r="BW46" s="77">
        <v>13587.264</v>
      </c>
      <c r="BX46" s="77">
        <v>11718.171</v>
      </c>
      <c r="BY46" s="77">
        <v>10193.202999999998</v>
      </c>
      <c r="BZ46" s="77">
        <v>11866.523</v>
      </c>
      <c r="CA46" s="77">
        <v>11301.212000000001</v>
      </c>
      <c r="CB46" s="77">
        <v>19549.235999999997</v>
      </c>
      <c r="CC46" s="77">
        <v>10096.954</v>
      </c>
      <c r="CD46" s="77">
        <v>7204.541</v>
      </c>
      <c r="CE46" s="77">
        <v>8782.764</v>
      </c>
      <c r="CF46" s="77">
        <v>7869.579</v>
      </c>
      <c r="CG46" s="77">
        <v>8606.065</v>
      </c>
      <c r="CH46" s="77">
        <v>6524.066000000001</v>
      </c>
      <c r="CI46" s="77">
        <v>3026.828</v>
      </c>
      <c r="CJ46" s="77">
        <v>1478.101</v>
      </c>
      <c r="CK46" s="77">
        <v>1673.155</v>
      </c>
      <c r="CL46" s="77">
        <v>1677.52</v>
      </c>
      <c r="CM46" s="77">
        <v>2143.52</v>
      </c>
      <c r="CN46" s="77">
        <v>4117.164</v>
      </c>
      <c r="CO46" s="77">
        <v>4665.1089999999995</v>
      </c>
      <c r="CP46" s="77">
        <v>4000.317</v>
      </c>
      <c r="CQ46" s="77">
        <v>4130.714</v>
      </c>
      <c r="CR46" s="77">
        <v>2869.953</v>
      </c>
      <c r="CS46" s="77">
        <v>3987.399</v>
      </c>
      <c r="CT46" s="77">
        <v>6826.504000000001</v>
      </c>
      <c r="CU46" s="77">
        <v>7381.726000000001</v>
      </c>
      <c r="CV46" s="77">
        <v>5155.695</v>
      </c>
      <c r="CW46" s="77">
        <v>5298.259</v>
      </c>
      <c r="CX46" s="77">
        <v>5794.571</v>
      </c>
      <c r="CY46" s="77">
        <v>5139.119</v>
      </c>
      <c r="CZ46" s="77">
        <v>3750.526</v>
      </c>
      <c r="DA46" s="77">
        <v>5396.52</v>
      </c>
      <c r="DB46" s="77">
        <v>4352.007</v>
      </c>
      <c r="DC46" s="77">
        <v>5705.295</v>
      </c>
      <c r="DD46" s="77">
        <v>5410.016</v>
      </c>
    </row>
    <row r="47" spans="2:108" ht="15">
      <c r="B47" s="69" t="s">
        <v>73</v>
      </c>
      <c r="C47" s="78">
        <v>3053.325</v>
      </c>
      <c r="D47" s="78">
        <v>2101.404</v>
      </c>
      <c r="E47" s="78">
        <v>2101.396</v>
      </c>
      <c r="F47" s="78">
        <v>2590.952</v>
      </c>
      <c r="G47" s="78">
        <v>2580.91</v>
      </c>
      <c r="H47" s="78">
        <v>2570.86</v>
      </c>
      <c r="I47" s="78">
        <v>2560.8320000000003</v>
      </c>
      <c r="J47" s="78">
        <v>19487.557</v>
      </c>
      <c r="K47" s="78">
        <v>6624.16</v>
      </c>
      <c r="L47" s="78">
        <v>7198.509</v>
      </c>
      <c r="M47" s="78">
        <v>7057.066</v>
      </c>
      <c r="N47" s="78">
        <v>7972.321999999999</v>
      </c>
      <c r="O47" s="78">
        <v>26298.974</v>
      </c>
      <c r="P47" s="79">
        <v>25497.743000000002</v>
      </c>
      <c r="Q47" s="79">
        <v>26589.403000000002</v>
      </c>
      <c r="R47" s="79">
        <v>26066.263000000003</v>
      </c>
      <c r="S47" s="80">
        <v>26863.417</v>
      </c>
      <c r="T47" s="79">
        <v>25785.64</v>
      </c>
      <c r="U47" s="79">
        <v>25265.531</v>
      </c>
      <c r="V47" s="80">
        <v>25086.852</v>
      </c>
      <c r="W47" s="79">
        <v>24971.935</v>
      </c>
      <c r="X47" s="70">
        <v>23689.999</v>
      </c>
      <c r="Y47" s="70">
        <v>22872.881</v>
      </c>
      <c r="Z47" s="70">
        <v>23218.732</v>
      </c>
      <c r="AA47" s="70">
        <v>22534.699</v>
      </c>
      <c r="AB47" s="70">
        <v>20884.522</v>
      </c>
      <c r="AC47" s="70">
        <v>22463.458</v>
      </c>
      <c r="AD47" s="70">
        <v>24686.754</v>
      </c>
      <c r="AE47" s="70">
        <v>23457.567</v>
      </c>
      <c r="AF47" s="71">
        <v>22380.8</v>
      </c>
      <c r="AG47" s="71">
        <v>21648.551</v>
      </c>
      <c r="AH47" s="71">
        <v>21634.148</v>
      </c>
      <c r="AI47" s="71">
        <v>22868.503</v>
      </c>
      <c r="AJ47" s="71">
        <v>22339.5</v>
      </c>
      <c r="AK47" s="71">
        <v>34582.653</v>
      </c>
      <c r="AL47" s="71">
        <v>34385.137</v>
      </c>
      <c r="AM47" s="71">
        <v>32449.392</v>
      </c>
      <c r="AN47" s="71">
        <v>33460.223</v>
      </c>
      <c r="AO47" s="71">
        <v>32243.637000000002</v>
      </c>
      <c r="AP47" s="71">
        <v>29777.91</v>
      </c>
      <c r="AQ47" s="71">
        <v>28652.302</v>
      </c>
      <c r="AR47" s="71">
        <v>28617.899</v>
      </c>
      <c r="AS47" s="71">
        <v>28079.744000000002</v>
      </c>
      <c r="AT47" s="71">
        <v>28260.978000000003</v>
      </c>
      <c r="AU47" s="71">
        <v>26906.826999999997</v>
      </c>
      <c r="AV47" s="71">
        <v>24950.893</v>
      </c>
      <c r="AW47" s="71">
        <v>44370.582</v>
      </c>
      <c r="AX47" s="71">
        <v>25208.273</v>
      </c>
      <c r="AY47" s="71">
        <v>26008.189</v>
      </c>
      <c r="AZ47" s="71">
        <v>25942.272</v>
      </c>
      <c r="BA47" s="71">
        <v>17612.959</v>
      </c>
      <c r="BB47" s="71">
        <v>13967.769</v>
      </c>
      <c r="BC47" s="71">
        <v>13433.185000000001</v>
      </c>
      <c r="BD47" s="71">
        <v>13854.615</v>
      </c>
      <c r="BE47" s="71">
        <v>13444.931</v>
      </c>
      <c r="BF47" s="71">
        <v>13593.582999999999</v>
      </c>
      <c r="BG47" s="71">
        <v>18646.77</v>
      </c>
      <c r="BH47" s="71">
        <v>9141.426</v>
      </c>
      <c r="BI47" s="71">
        <v>8739.896</v>
      </c>
      <c r="BJ47" s="71">
        <v>8829.287</v>
      </c>
      <c r="BK47" s="71">
        <v>8617.429</v>
      </c>
      <c r="BL47" s="71">
        <v>9448.203000000001</v>
      </c>
      <c r="BM47" s="71">
        <v>9754.619999999999</v>
      </c>
      <c r="BN47" s="71">
        <v>10409.463</v>
      </c>
      <c r="BO47" s="71">
        <v>11908.666000000001</v>
      </c>
      <c r="BP47" s="71">
        <v>6946.5509999999995</v>
      </c>
      <c r="BQ47" s="71">
        <v>5357.647</v>
      </c>
      <c r="BR47" s="71">
        <v>5124.532999999999</v>
      </c>
      <c r="BS47" s="71">
        <v>4189.5869999999995</v>
      </c>
      <c r="BT47" s="71">
        <v>8623.913</v>
      </c>
      <c r="BU47" s="71">
        <v>14995.584</v>
      </c>
      <c r="BV47" s="71">
        <v>15267.004</v>
      </c>
      <c r="BW47" s="71">
        <v>14118.312</v>
      </c>
      <c r="BX47" s="71">
        <v>6478.441</v>
      </c>
      <c r="BY47" s="71">
        <v>5708.535</v>
      </c>
      <c r="BZ47" s="71">
        <v>5741.393</v>
      </c>
      <c r="CA47" s="71">
        <v>4141.097</v>
      </c>
      <c r="CB47" s="71">
        <v>2620.808</v>
      </c>
      <c r="CC47" s="71">
        <v>10330.587</v>
      </c>
      <c r="CD47" s="71">
        <v>4333.644</v>
      </c>
      <c r="CE47" s="71">
        <v>1357.283</v>
      </c>
      <c r="CF47" s="71">
        <v>1680.101</v>
      </c>
      <c r="CG47" s="71">
        <v>1306.022</v>
      </c>
      <c r="CH47" s="71">
        <v>1302.461</v>
      </c>
      <c r="CI47" s="71">
        <v>924.365</v>
      </c>
      <c r="CJ47" s="71">
        <v>1239.904</v>
      </c>
      <c r="CK47" s="71">
        <v>1100.2150000000001</v>
      </c>
      <c r="CL47" s="71">
        <v>764.0600000000001</v>
      </c>
      <c r="CM47" s="71">
        <v>1484.376</v>
      </c>
      <c r="CN47" s="71">
        <v>975.821</v>
      </c>
      <c r="CO47" s="71">
        <v>1041.317</v>
      </c>
      <c r="CP47" s="71">
        <v>1068.69</v>
      </c>
      <c r="CQ47" s="71">
        <v>1483.8020000000001</v>
      </c>
      <c r="CR47" s="71">
        <v>565.03</v>
      </c>
      <c r="CS47" s="71">
        <v>497.70799999999997</v>
      </c>
      <c r="CT47" s="71">
        <v>849.569</v>
      </c>
      <c r="CU47" s="71">
        <v>1514.891</v>
      </c>
      <c r="CV47" s="71">
        <v>1148.601</v>
      </c>
      <c r="CW47" s="71">
        <v>743.815</v>
      </c>
      <c r="CX47" s="71">
        <v>1533.549</v>
      </c>
      <c r="CY47" s="71">
        <v>1919.085</v>
      </c>
      <c r="CZ47" s="71">
        <v>2189.956</v>
      </c>
      <c r="DA47" s="71">
        <v>2177.2709999999997</v>
      </c>
      <c r="DB47" s="71">
        <v>2996.8540000000003</v>
      </c>
      <c r="DC47" s="71">
        <v>1506.664</v>
      </c>
      <c r="DD47" s="71">
        <v>1177.121</v>
      </c>
    </row>
    <row r="48" spans="2:108" ht="15">
      <c r="B48" s="72" t="s">
        <v>70</v>
      </c>
      <c r="C48" s="73">
        <v>941.889</v>
      </c>
      <c r="D48" s="73">
        <v>0</v>
      </c>
      <c r="E48" s="73">
        <v>0</v>
      </c>
      <c r="F48" s="73">
        <v>0</v>
      </c>
      <c r="G48" s="73">
        <v>0</v>
      </c>
      <c r="H48" s="73">
        <v>0</v>
      </c>
      <c r="I48" s="73">
        <v>0</v>
      </c>
      <c r="J48" s="73">
        <v>0</v>
      </c>
      <c r="K48" s="73">
        <v>0</v>
      </c>
      <c r="L48" s="73">
        <v>0</v>
      </c>
      <c r="M48" s="73">
        <v>0</v>
      </c>
      <c r="N48" s="73">
        <v>0</v>
      </c>
      <c r="O48" s="73">
        <v>3650.839</v>
      </c>
      <c r="P48" s="74">
        <v>0</v>
      </c>
      <c r="Q48" s="74">
        <v>0</v>
      </c>
      <c r="R48" s="74">
        <v>0</v>
      </c>
      <c r="S48" s="75">
        <v>1155.7939999999999</v>
      </c>
      <c r="T48" s="74">
        <v>1102.235</v>
      </c>
      <c r="U48" s="74">
        <v>1105.907</v>
      </c>
      <c r="V48" s="75">
        <v>1106.58</v>
      </c>
      <c r="W48" s="74">
        <v>1086.359</v>
      </c>
      <c r="X48" s="76">
        <v>1020.454</v>
      </c>
      <c r="Y48" s="76">
        <v>985.8969999999999</v>
      </c>
      <c r="Z48" s="76">
        <v>1022.904</v>
      </c>
      <c r="AA48" s="76">
        <v>1004.931</v>
      </c>
      <c r="AB48" s="76">
        <v>91.937</v>
      </c>
      <c r="AC48" s="76">
        <v>960.939</v>
      </c>
      <c r="AD48" s="76">
        <v>969.792</v>
      </c>
      <c r="AE48" s="76">
        <v>931.81</v>
      </c>
      <c r="AF48" s="77">
        <v>902.691</v>
      </c>
      <c r="AG48" s="77">
        <v>874.059</v>
      </c>
      <c r="AH48" s="77">
        <v>832.184</v>
      </c>
      <c r="AI48" s="77">
        <v>815.512</v>
      </c>
      <c r="AJ48" s="77">
        <v>781.462</v>
      </c>
      <c r="AK48" s="77">
        <v>738.903</v>
      </c>
      <c r="AL48" s="77">
        <v>761.133</v>
      </c>
      <c r="AM48" s="77">
        <v>740.931</v>
      </c>
      <c r="AN48" s="77">
        <v>699.138</v>
      </c>
      <c r="AO48" s="77">
        <v>323.291</v>
      </c>
      <c r="AP48" s="77">
        <v>307.237</v>
      </c>
      <c r="AQ48" s="77">
        <v>243.757</v>
      </c>
      <c r="AR48" s="77">
        <v>288.494</v>
      </c>
      <c r="AS48" s="77">
        <v>317.085</v>
      </c>
      <c r="AT48" s="77">
        <v>348.898</v>
      </c>
      <c r="AU48" s="77">
        <v>347.49</v>
      </c>
      <c r="AV48" s="77">
        <v>323.6</v>
      </c>
      <c r="AW48" s="77">
        <v>319.999</v>
      </c>
      <c r="AX48" s="77">
        <v>365.572</v>
      </c>
      <c r="AY48" s="77">
        <v>2162.592</v>
      </c>
      <c r="AZ48" s="77">
        <v>1665.412</v>
      </c>
      <c r="BA48" s="77">
        <v>0</v>
      </c>
      <c r="BB48" s="77">
        <v>0</v>
      </c>
      <c r="BC48" s="77">
        <v>0</v>
      </c>
      <c r="BD48" s="77">
        <v>0</v>
      </c>
      <c r="BE48" s="77">
        <v>0</v>
      </c>
      <c r="BF48" s="77">
        <v>271.902</v>
      </c>
      <c r="BG48" s="77">
        <v>0</v>
      </c>
      <c r="BH48" s="77">
        <v>259.259</v>
      </c>
      <c r="BI48" s="77">
        <v>252.699</v>
      </c>
      <c r="BJ48" s="77">
        <v>246.5</v>
      </c>
      <c r="BK48" s="77">
        <v>255.872</v>
      </c>
      <c r="BL48" s="77">
        <v>213.618</v>
      </c>
      <c r="BM48" s="77">
        <v>177.589</v>
      </c>
      <c r="BN48" s="77">
        <v>183.855</v>
      </c>
      <c r="BO48" s="77">
        <v>185.111</v>
      </c>
      <c r="BP48" s="77">
        <v>183.872</v>
      </c>
      <c r="BQ48" s="77">
        <v>187.256</v>
      </c>
      <c r="BR48" s="77">
        <v>167.459</v>
      </c>
      <c r="BS48" s="77">
        <v>90.175</v>
      </c>
      <c r="BT48" s="77">
        <v>175.394</v>
      </c>
      <c r="BU48" s="77">
        <v>63.254</v>
      </c>
      <c r="BV48" s="77">
        <v>63.178</v>
      </c>
      <c r="BW48" s="77">
        <v>62.113</v>
      </c>
      <c r="BX48" s="77">
        <v>0</v>
      </c>
      <c r="BY48" s="77">
        <v>0</v>
      </c>
      <c r="BZ48" s="77">
        <v>0</v>
      </c>
      <c r="CA48" s="77">
        <v>0</v>
      </c>
      <c r="CB48" s="77">
        <v>0</v>
      </c>
      <c r="CC48" s="77">
        <v>0</v>
      </c>
      <c r="CD48" s="77">
        <v>0</v>
      </c>
      <c r="CE48" s="77">
        <v>0</v>
      </c>
      <c r="CF48" s="77">
        <v>0</v>
      </c>
      <c r="CG48" s="77">
        <v>0</v>
      </c>
      <c r="CH48" s="77">
        <v>0</v>
      </c>
      <c r="CI48" s="77">
        <v>0</v>
      </c>
      <c r="CJ48" s="77">
        <v>0</v>
      </c>
      <c r="CK48" s="77">
        <v>0</v>
      </c>
      <c r="CL48" s="77">
        <v>0</v>
      </c>
      <c r="CM48" s="77">
        <v>0</v>
      </c>
      <c r="CN48" s="77">
        <v>0</v>
      </c>
      <c r="CO48" s="77">
        <v>0</v>
      </c>
      <c r="CP48" s="77">
        <v>0</v>
      </c>
      <c r="CQ48" s="77">
        <v>0</v>
      </c>
      <c r="CR48" s="77">
        <v>0</v>
      </c>
      <c r="CS48" s="77">
        <v>0</v>
      </c>
      <c r="CT48" s="77">
        <v>0</v>
      </c>
      <c r="CU48" s="77">
        <v>0</v>
      </c>
      <c r="CV48" s="77">
        <v>0</v>
      </c>
      <c r="CW48" s="77">
        <v>0</v>
      </c>
      <c r="CX48" s="77">
        <v>0</v>
      </c>
      <c r="CY48" s="77">
        <v>0</v>
      </c>
      <c r="CZ48" s="77">
        <v>0</v>
      </c>
      <c r="DA48" s="77">
        <v>0</v>
      </c>
      <c r="DB48" s="77">
        <v>0</v>
      </c>
      <c r="DC48" s="77">
        <v>0</v>
      </c>
      <c r="DD48" s="77">
        <v>0</v>
      </c>
    </row>
    <row r="49" spans="2:108" ht="15">
      <c r="B49" s="69" t="s">
        <v>74</v>
      </c>
      <c r="C49" s="78">
        <v>245.829</v>
      </c>
      <c r="D49" s="78">
        <v>619.519</v>
      </c>
      <c r="E49" s="78">
        <v>1430.822</v>
      </c>
      <c r="F49" s="78">
        <v>1230.041</v>
      </c>
      <c r="G49" s="78">
        <v>5614.566</v>
      </c>
      <c r="H49" s="78">
        <v>7593.047</v>
      </c>
      <c r="I49" s="78">
        <v>8455.252</v>
      </c>
      <c r="J49" s="78">
        <v>5229.625</v>
      </c>
      <c r="K49" s="78">
        <v>24.422</v>
      </c>
      <c r="L49" s="78">
        <v>0.053</v>
      </c>
      <c r="M49" s="78">
        <v>79.406</v>
      </c>
      <c r="N49" s="78">
        <v>81.192</v>
      </c>
      <c r="O49" s="78">
        <v>79.406</v>
      </c>
      <c r="P49" s="79">
        <v>79.501</v>
      </c>
      <c r="Q49" s="74">
        <v>80.901</v>
      </c>
      <c r="R49" s="74">
        <v>99.768</v>
      </c>
      <c r="S49" s="75">
        <v>0</v>
      </c>
      <c r="T49" s="74">
        <v>0</v>
      </c>
      <c r="U49" s="74">
        <v>0</v>
      </c>
      <c r="V49" s="75">
        <v>0</v>
      </c>
      <c r="W49" s="74">
        <v>0</v>
      </c>
      <c r="X49" s="76">
        <v>0</v>
      </c>
      <c r="Y49" s="76">
        <v>0</v>
      </c>
      <c r="Z49" s="76">
        <v>0</v>
      </c>
      <c r="AA49" s="76">
        <v>0</v>
      </c>
      <c r="AB49" s="76">
        <v>0</v>
      </c>
      <c r="AC49" s="76">
        <v>0</v>
      </c>
      <c r="AD49" s="76">
        <v>0</v>
      </c>
      <c r="AE49" s="76">
        <v>0</v>
      </c>
      <c r="AF49" s="71">
        <v>0</v>
      </c>
      <c r="AG49" s="71">
        <v>0</v>
      </c>
      <c r="AH49" s="71">
        <v>0</v>
      </c>
      <c r="AI49" s="71">
        <v>0</v>
      </c>
      <c r="AJ49" s="71">
        <v>0</v>
      </c>
      <c r="AK49" s="71">
        <v>75.399</v>
      </c>
      <c r="AL49" s="71">
        <v>76.106</v>
      </c>
      <c r="AM49" s="71">
        <v>72.73</v>
      </c>
      <c r="AN49" s="71">
        <v>21.187</v>
      </c>
      <c r="AO49" s="71">
        <v>32.153</v>
      </c>
      <c r="AP49" s="71">
        <v>16.971</v>
      </c>
      <c r="AQ49" s="71">
        <v>208.618</v>
      </c>
      <c r="AR49" s="71">
        <v>24.412</v>
      </c>
      <c r="AS49" s="71">
        <v>5.65</v>
      </c>
      <c r="AT49" s="71">
        <v>4.555</v>
      </c>
      <c r="AU49" s="71">
        <v>52.434</v>
      </c>
      <c r="AV49" s="71">
        <v>54.755</v>
      </c>
      <c r="AW49" s="71">
        <v>10.764</v>
      </c>
      <c r="AX49" s="71">
        <v>13.483</v>
      </c>
      <c r="AY49" s="71">
        <v>24.751</v>
      </c>
      <c r="AZ49" s="71">
        <v>14.199</v>
      </c>
      <c r="BA49" s="71">
        <v>43.476</v>
      </c>
      <c r="BB49" s="71">
        <v>49.943</v>
      </c>
      <c r="BC49" s="71">
        <v>64.846</v>
      </c>
      <c r="BD49" s="71">
        <v>59.269</v>
      </c>
      <c r="BE49" s="71">
        <v>18.283</v>
      </c>
      <c r="BF49" s="71">
        <v>15.886</v>
      </c>
      <c r="BG49" s="71">
        <v>22.252</v>
      </c>
      <c r="BH49" s="71">
        <v>28.378</v>
      </c>
      <c r="BI49" s="71">
        <v>49.254</v>
      </c>
      <c r="BJ49" s="71">
        <v>51.449</v>
      </c>
      <c r="BK49" s="71">
        <v>44.335</v>
      </c>
      <c r="BL49" s="71">
        <v>73.326</v>
      </c>
      <c r="BM49" s="71">
        <v>73.908</v>
      </c>
      <c r="BN49" s="71">
        <v>65.238</v>
      </c>
      <c r="BO49" s="71">
        <v>101.881</v>
      </c>
      <c r="BP49" s="71">
        <v>105.614</v>
      </c>
      <c r="BQ49" s="71">
        <v>34.225</v>
      </c>
      <c r="BR49" s="71">
        <v>40.027</v>
      </c>
      <c r="BS49" s="71">
        <v>38.685</v>
      </c>
      <c r="BT49" s="71">
        <v>34.254</v>
      </c>
      <c r="BU49" s="71">
        <v>38.518</v>
      </c>
      <c r="BV49" s="71">
        <v>39.618</v>
      </c>
      <c r="BW49" s="71">
        <v>32.776</v>
      </c>
      <c r="BX49" s="71">
        <v>85.632</v>
      </c>
      <c r="BY49" s="71">
        <v>76.815</v>
      </c>
      <c r="BZ49" s="71">
        <v>120.351</v>
      </c>
      <c r="CA49" s="71">
        <v>132.11</v>
      </c>
      <c r="CB49" s="71">
        <v>126.282</v>
      </c>
      <c r="CC49" s="71">
        <v>41.15</v>
      </c>
      <c r="CD49" s="71">
        <v>44.389</v>
      </c>
      <c r="CE49" s="71">
        <v>51.481</v>
      </c>
      <c r="CF49" s="71">
        <v>35.795</v>
      </c>
      <c r="CG49" s="71">
        <v>35.686</v>
      </c>
      <c r="CH49" s="71">
        <v>38.77</v>
      </c>
      <c r="CI49" s="71">
        <v>37.696</v>
      </c>
      <c r="CJ49" s="71">
        <v>38.551</v>
      </c>
      <c r="CK49" s="71">
        <v>45.801</v>
      </c>
      <c r="CL49" s="71">
        <v>42.395</v>
      </c>
      <c r="CM49" s="71">
        <v>44.808</v>
      </c>
      <c r="CN49" s="71">
        <v>50.296</v>
      </c>
      <c r="CO49" s="71">
        <v>60.738</v>
      </c>
      <c r="CP49" s="71">
        <v>60.313</v>
      </c>
      <c r="CQ49" s="71">
        <v>50.557</v>
      </c>
      <c r="CR49" s="71">
        <v>54.093</v>
      </c>
      <c r="CS49" s="71">
        <v>54.636</v>
      </c>
      <c r="CT49" s="71">
        <v>67.365</v>
      </c>
      <c r="CU49" s="71">
        <v>62.693</v>
      </c>
      <c r="CV49" s="71">
        <v>66.435</v>
      </c>
      <c r="CW49" s="71">
        <v>53.014</v>
      </c>
      <c r="CX49" s="71">
        <v>60.752</v>
      </c>
      <c r="CY49" s="71">
        <v>55.352</v>
      </c>
      <c r="CZ49" s="71">
        <v>51.784</v>
      </c>
      <c r="DA49" s="71">
        <v>108.8</v>
      </c>
      <c r="DB49" s="71">
        <v>107.965</v>
      </c>
      <c r="DC49" s="71">
        <v>111.092</v>
      </c>
      <c r="DD49" s="71">
        <v>114.169</v>
      </c>
    </row>
    <row r="50" spans="2:108" ht="15">
      <c r="B50" s="72" t="s">
        <v>70</v>
      </c>
      <c r="C50" s="73">
        <v>0</v>
      </c>
      <c r="D50" s="73">
        <v>0</v>
      </c>
      <c r="E50" s="73">
        <v>0</v>
      </c>
      <c r="F50" s="73">
        <v>0</v>
      </c>
      <c r="G50" s="73">
        <v>0</v>
      </c>
      <c r="H50" s="73">
        <v>0</v>
      </c>
      <c r="I50" s="73">
        <v>0</v>
      </c>
      <c r="J50" s="73">
        <v>0</v>
      </c>
      <c r="K50" s="73">
        <v>0</v>
      </c>
      <c r="L50" s="73">
        <v>0</v>
      </c>
      <c r="M50" s="73">
        <v>0</v>
      </c>
      <c r="N50" s="73">
        <v>0</v>
      </c>
      <c r="O50" s="73">
        <v>0</v>
      </c>
      <c r="P50" s="74">
        <v>0</v>
      </c>
      <c r="Q50" s="74">
        <v>0</v>
      </c>
      <c r="R50" s="74">
        <v>0</v>
      </c>
      <c r="S50" s="75">
        <v>0</v>
      </c>
      <c r="T50" s="74">
        <v>0</v>
      </c>
      <c r="U50" s="74">
        <v>0</v>
      </c>
      <c r="V50" s="75">
        <v>0</v>
      </c>
      <c r="W50" s="74">
        <v>0</v>
      </c>
      <c r="X50" s="76">
        <v>0</v>
      </c>
      <c r="Y50" s="76">
        <v>0</v>
      </c>
      <c r="Z50" s="76">
        <v>0</v>
      </c>
      <c r="AA50" s="76">
        <v>0</v>
      </c>
      <c r="AB50" s="76">
        <v>0</v>
      </c>
      <c r="AC50" s="76">
        <v>0</v>
      </c>
      <c r="AD50" s="76">
        <v>0</v>
      </c>
      <c r="AE50" s="76">
        <v>0</v>
      </c>
      <c r="AF50" s="77">
        <v>0</v>
      </c>
      <c r="AG50" s="77">
        <v>0</v>
      </c>
      <c r="AH50" s="77">
        <v>0</v>
      </c>
      <c r="AI50" s="77">
        <v>0</v>
      </c>
      <c r="AJ50" s="77">
        <v>0</v>
      </c>
      <c r="AK50" s="77">
        <v>0</v>
      </c>
      <c r="AL50" s="77">
        <v>0</v>
      </c>
      <c r="AM50" s="77">
        <v>0</v>
      </c>
      <c r="AN50" s="77">
        <v>0</v>
      </c>
      <c r="AO50" s="77">
        <v>0</v>
      </c>
      <c r="AP50" s="77">
        <v>0</v>
      </c>
      <c r="AQ50" s="77">
        <v>0</v>
      </c>
      <c r="AR50" s="77">
        <v>0</v>
      </c>
      <c r="AS50" s="77">
        <v>0</v>
      </c>
      <c r="AT50" s="77">
        <v>0</v>
      </c>
      <c r="AU50" s="77">
        <v>0</v>
      </c>
      <c r="AV50" s="77">
        <v>0</v>
      </c>
      <c r="AW50" s="77">
        <v>0</v>
      </c>
      <c r="AX50" s="77">
        <v>0</v>
      </c>
      <c r="AY50" s="77">
        <v>0</v>
      </c>
      <c r="AZ50" s="77">
        <v>0</v>
      </c>
      <c r="BA50" s="77">
        <v>0</v>
      </c>
      <c r="BB50" s="77">
        <v>0</v>
      </c>
      <c r="BC50" s="77">
        <v>0</v>
      </c>
      <c r="BD50" s="77">
        <v>0</v>
      </c>
      <c r="BE50" s="77">
        <v>0</v>
      </c>
      <c r="BF50" s="77">
        <v>0</v>
      </c>
      <c r="BG50" s="77">
        <v>0</v>
      </c>
      <c r="BH50" s="77">
        <v>0</v>
      </c>
      <c r="BI50" s="77">
        <v>0</v>
      </c>
      <c r="BJ50" s="77">
        <v>0</v>
      </c>
      <c r="BK50" s="77">
        <v>0</v>
      </c>
      <c r="BL50" s="77">
        <v>0</v>
      </c>
      <c r="BM50" s="77">
        <v>0</v>
      </c>
      <c r="BN50" s="77">
        <v>0</v>
      </c>
      <c r="BO50" s="77">
        <v>0</v>
      </c>
      <c r="BP50" s="77">
        <v>0</v>
      </c>
      <c r="BQ50" s="77">
        <v>0</v>
      </c>
      <c r="BR50" s="77">
        <v>0</v>
      </c>
      <c r="BS50" s="77">
        <v>0</v>
      </c>
      <c r="BT50" s="77">
        <v>0</v>
      </c>
      <c r="BU50" s="77">
        <v>0</v>
      </c>
      <c r="BV50" s="77">
        <v>0</v>
      </c>
      <c r="BW50" s="77">
        <v>0</v>
      </c>
      <c r="BX50" s="77">
        <v>0</v>
      </c>
      <c r="BY50" s="77">
        <v>0</v>
      </c>
      <c r="BZ50" s="77">
        <v>0</v>
      </c>
      <c r="CA50" s="77">
        <v>0</v>
      </c>
      <c r="CB50" s="77">
        <v>0</v>
      </c>
      <c r="CC50" s="77">
        <v>0</v>
      </c>
      <c r="CD50" s="77">
        <v>0</v>
      </c>
      <c r="CE50" s="77">
        <v>0</v>
      </c>
      <c r="CF50" s="77">
        <v>0</v>
      </c>
      <c r="CG50" s="77">
        <v>0</v>
      </c>
      <c r="CH50" s="77">
        <v>0</v>
      </c>
      <c r="CI50" s="77">
        <v>0</v>
      </c>
      <c r="CJ50" s="77">
        <v>0</v>
      </c>
      <c r="CK50" s="77">
        <v>0</v>
      </c>
      <c r="CL50" s="77">
        <v>0</v>
      </c>
      <c r="CM50" s="77">
        <v>0</v>
      </c>
      <c r="CN50" s="77">
        <v>0</v>
      </c>
      <c r="CO50" s="77">
        <v>0</v>
      </c>
      <c r="CP50" s="77">
        <v>0</v>
      </c>
      <c r="CQ50" s="77">
        <v>0</v>
      </c>
      <c r="CR50" s="77">
        <v>0</v>
      </c>
      <c r="CS50" s="77">
        <v>0</v>
      </c>
      <c r="CT50" s="77">
        <v>0</v>
      </c>
      <c r="CU50" s="77">
        <v>0</v>
      </c>
      <c r="CV50" s="77">
        <v>0</v>
      </c>
      <c r="CW50" s="77">
        <v>0</v>
      </c>
      <c r="CX50" s="77">
        <v>0</v>
      </c>
      <c r="CY50" s="77">
        <v>0</v>
      </c>
      <c r="CZ50" s="77">
        <v>0</v>
      </c>
      <c r="DA50" s="77">
        <v>0</v>
      </c>
      <c r="DB50" s="77">
        <v>0</v>
      </c>
      <c r="DC50" s="77">
        <v>0</v>
      </c>
      <c r="DD50" s="77">
        <v>0</v>
      </c>
    </row>
    <row r="51" spans="2:108" ht="15">
      <c r="B51" s="69" t="s">
        <v>75</v>
      </c>
      <c r="C51" s="78">
        <v>969138.555</v>
      </c>
      <c r="D51" s="78">
        <v>1091170.388</v>
      </c>
      <c r="E51" s="78">
        <v>1055455.487</v>
      </c>
      <c r="F51" s="78">
        <v>1076067.075592</v>
      </c>
      <c r="G51" s="78">
        <v>1071922.206</v>
      </c>
      <c r="H51" s="78">
        <v>1119416.7480000001</v>
      </c>
      <c r="I51" s="78">
        <v>1138092.068</v>
      </c>
      <c r="J51" s="78">
        <v>1176021.5559999999</v>
      </c>
      <c r="K51" s="78">
        <v>1203983.066</v>
      </c>
      <c r="L51" s="78">
        <v>1240140.621</v>
      </c>
      <c r="M51" s="78">
        <v>1228298.274</v>
      </c>
      <c r="N51" s="78">
        <v>1268205.971</v>
      </c>
      <c r="O51" s="78">
        <v>1296769.626</v>
      </c>
      <c r="P51" s="79">
        <v>1319079.259</v>
      </c>
      <c r="Q51" s="79">
        <v>1445390.757</v>
      </c>
      <c r="R51" s="79">
        <v>1477209.8713679998</v>
      </c>
      <c r="S51" s="80">
        <v>1357283.009963</v>
      </c>
      <c r="T51" s="79">
        <v>1396376.601674</v>
      </c>
      <c r="U51" s="79">
        <v>1411106.846014</v>
      </c>
      <c r="V51" s="80">
        <v>1423589.495965</v>
      </c>
      <c r="W51" s="79">
        <v>1411373.817337</v>
      </c>
      <c r="X51" s="70">
        <v>1466682.1791558242</v>
      </c>
      <c r="Y51" s="70">
        <v>1487473.7836028244</v>
      </c>
      <c r="Z51" s="70">
        <v>1510873.4528978243</v>
      </c>
      <c r="AA51" s="70">
        <v>1192153.9309568242</v>
      </c>
      <c r="AB51" s="70">
        <v>1193798.0639088242</v>
      </c>
      <c r="AC51" s="70">
        <v>1203587.4157269818</v>
      </c>
      <c r="AD51" s="70">
        <v>1227539.7589159817</v>
      </c>
      <c r="AE51" s="70">
        <v>1255171.7257928243</v>
      </c>
      <c r="AF51" s="71">
        <v>1297771.9921618244</v>
      </c>
      <c r="AG51" s="71">
        <v>1334320.8798818244</v>
      </c>
      <c r="AH51" s="71">
        <v>1338689.9062978243</v>
      </c>
      <c r="AI51" s="71">
        <v>1373663.1995078241</v>
      </c>
      <c r="AJ51" s="71">
        <v>1394455.2373228243</v>
      </c>
      <c r="AK51" s="71">
        <v>1423529.4629118242</v>
      </c>
      <c r="AL51" s="71">
        <v>1470624.7460928243</v>
      </c>
      <c r="AM51" s="71">
        <v>1311466.1162958243</v>
      </c>
      <c r="AN51" s="71">
        <v>1362651.5274978243</v>
      </c>
      <c r="AO51" s="71">
        <v>1424113.4030288241</v>
      </c>
      <c r="AP51" s="71">
        <v>1424001.6238008244</v>
      </c>
      <c r="AQ51" s="71">
        <v>1477872.7644098243</v>
      </c>
      <c r="AR51" s="71">
        <v>1527538.4170108242</v>
      </c>
      <c r="AS51" s="71">
        <v>1529051.9964201143</v>
      </c>
      <c r="AT51" s="71">
        <v>1636937.6385221141</v>
      </c>
      <c r="AU51" s="71">
        <v>1636262.0183761143</v>
      </c>
      <c r="AV51" s="71">
        <v>1611440.5647883543</v>
      </c>
      <c r="AW51" s="71">
        <v>1636323.9465571435</v>
      </c>
      <c r="AX51" s="71">
        <v>1670129.6456978535</v>
      </c>
      <c r="AY51" s="71">
        <v>1433937.4372248536</v>
      </c>
      <c r="AZ51" s="71">
        <v>1470783.366273</v>
      </c>
      <c r="BA51" s="71">
        <v>1519383.5227939999</v>
      </c>
      <c r="BB51" s="71">
        <v>1568208.98575</v>
      </c>
      <c r="BC51" s="71">
        <v>1589875.970826</v>
      </c>
      <c r="BD51" s="71">
        <v>1608880.445051</v>
      </c>
      <c r="BE51" s="71">
        <v>1621341.571106</v>
      </c>
      <c r="BF51" s="71">
        <v>1660035.4090300002</v>
      </c>
      <c r="BG51" s="71">
        <v>1668943.32321</v>
      </c>
      <c r="BH51" s="71">
        <v>1664446.162225</v>
      </c>
      <c r="BI51" s="71">
        <v>1673015.157225</v>
      </c>
      <c r="BJ51" s="71">
        <v>1707357.981217</v>
      </c>
      <c r="BK51" s="71">
        <v>1595657.970225</v>
      </c>
      <c r="BL51" s="71">
        <v>1653141.878931</v>
      </c>
      <c r="BM51" s="71">
        <v>1665410.348302</v>
      </c>
      <c r="BN51" s="71">
        <v>1703551.992215</v>
      </c>
      <c r="BO51" s="71">
        <v>1741486.076602</v>
      </c>
      <c r="BP51" s="71">
        <v>1760468.402568</v>
      </c>
      <c r="BQ51" s="71">
        <v>1809038.312971</v>
      </c>
      <c r="BR51" s="71">
        <v>1896707.163651</v>
      </c>
      <c r="BS51" s="71">
        <v>1912329.908161</v>
      </c>
      <c r="BT51" s="71">
        <v>1952081.3398860001</v>
      </c>
      <c r="BU51" s="71">
        <v>2018443.949</v>
      </c>
      <c r="BV51" s="71">
        <v>2026964.2429999998</v>
      </c>
      <c r="BW51" s="71">
        <v>2098841.034</v>
      </c>
      <c r="BX51" s="71">
        <v>2136377.283</v>
      </c>
      <c r="BY51" s="71">
        <v>2120809.7970000003</v>
      </c>
      <c r="BZ51" s="71">
        <v>2162405.9855000004</v>
      </c>
      <c r="CA51" s="71">
        <v>1952328.4175010002</v>
      </c>
      <c r="CB51" s="71">
        <v>2023584.579497</v>
      </c>
      <c r="CC51" s="71">
        <v>2123052.7074990002</v>
      </c>
      <c r="CD51" s="71">
        <v>2259672.846441</v>
      </c>
      <c r="CE51" s="71">
        <v>2269542.0975</v>
      </c>
      <c r="CF51" s="71">
        <v>2360091.1905</v>
      </c>
      <c r="CG51" s="71">
        <v>2394730.9285</v>
      </c>
      <c r="CH51" s="71">
        <v>2442524.1475</v>
      </c>
      <c r="CI51" s="71">
        <v>2019071.3295</v>
      </c>
      <c r="CJ51" s="71">
        <v>2061697.2525</v>
      </c>
      <c r="CK51" s="71">
        <v>2104027.164176</v>
      </c>
      <c r="CL51" s="71">
        <v>2108080.827176</v>
      </c>
      <c r="CM51" s="71">
        <v>2185724.5025</v>
      </c>
      <c r="CN51" s="71">
        <v>2173538.3175000004</v>
      </c>
      <c r="CO51" s="71">
        <v>2195509.0635</v>
      </c>
      <c r="CP51" s="71">
        <v>2260517.5925000003</v>
      </c>
      <c r="CQ51" s="71">
        <v>2331847.7945</v>
      </c>
      <c r="CR51" s="71">
        <v>2250799.0845</v>
      </c>
      <c r="CS51" s="71">
        <v>2276200.6645</v>
      </c>
      <c r="CT51" s="71">
        <v>2303918.052231</v>
      </c>
      <c r="CU51" s="71">
        <v>2186376.7995</v>
      </c>
      <c r="CV51" s="71">
        <v>2247111.4805</v>
      </c>
      <c r="CW51" s="71">
        <v>2256722.6215</v>
      </c>
      <c r="CX51" s="71">
        <v>2278831.1424999996</v>
      </c>
      <c r="CY51" s="71">
        <v>2303442.5445</v>
      </c>
      <c r="CZ51" s="71">
        <v>2335640.6895000003</v>
      </c>
      <c r="DA51" s="71">
        <v>2343312.159876</v>
      </c>
      <c r="DB51" s="71">
        <v>2427205.0675</v>
      </c>
      <c r="DC51" s="71">
        <v>2457677.7785</v>
      </c>
      <c r="DD51" s="71">
        <v>2414923.5265</v>
      </c>
    </row>
    <row r="52" spans="2:108" ht="15">
      <c r="B52" s="69" t="s">
        <v>76</v>
      </c>
      <c r="C52" s="78">
        <v>-33809.984999999986</v>
      </c>
      <c r="D52" s="78">
        <v>-97013.86758699996</v>
      </c>
      <c r="E52" s="78">
        <v>-21345.738585000334</v>
      </c>
      <c r="F52" s="78">
        <v>-27090.76562700019</v>
      </c>
      <c r="G52" s="78">
        <v>-10542.362584999762</v>
      </c>
      <c r="H52" s="78">
        <v>-20505.581585000153</v>
      </c>
      <c r="I52" s="78">
        <v>-103816.92458499986</v>
      </c>
      <c r="J52" s="78">
        <v>-109087.04058500018</v>
      </c>
      <c r="K52" s="78">
        <v>-113037.58937400003</v>
      </c>
      <c r="L52" s="78">
        <v>-175667.09954600013</v>
      </c>
      <c r="M52" s="78">
        <v>-136515.73237300006</v>
      </c>
      <c r="N52" s="78">
        <v>-149279.26899999997</v>
      </c>
      <c r="O52" s="78">
        <v>-179193.1229999999</v>
      </c>
      <c r="P52" s="79">
        <v>-151474.23368599988</v>
      </c>
      <c r="Q52" s="79">
        <v>-129874.86400000006</v>
      </c>
      <c r="R52" s="79">
        <v>-233122.98389499966</v>
      </c>
      <c r="S52" s="80">
        <v>-74849.2985440002</v>
      </c>
      <c r="T52" s="79">
        <v>-51163.48503899976</v>
      </c>
      <c r="U52" s="79">
        <v>-144621.4075648497</v>
      </c>
      <c r="V52" s="80">
        <v>-107780.88902158989</v>
      </c>
      <c r="W52" s="79">
        <v>-80285.01000442985</v>
      </c>
      <c r="X52" s="70">
        <v>-160769.38917943003</v>
      </c>
      <c r="Y52" s="70">
        <v>-118816.03887823201</v>
      </c>
      <c r="Z52" s="70">
        <v>-172568.64640919177</v>
      </c>
      <c r="AA52" s="70">
        <v>-21260.362982011342</v>
      </c>
      <c r="AB52" s="70">
        <v>12712.597789281048</v>
      </c>
      <c r="AC52" s="70">
        <v>58329.70177889662</v>
      </c>
      <c r="AD52" s="70">
        <v>16348.689874065283</v>
      </c>
      <c r="AE52" s="70">
        <v>54911.189198584936</v>
      </c>
      <c r="AF52" s="71">
        <v>32356.24024198373</v>
      </c>
      <c r="AG52" s="71">
        <v>-39936.07906810881</v>
      </c>
      <c r="AH52" s="71">
        <v>16205.13879887556</v>
      </c>
      <c r="AI52" s="71">
        <v>10659.687612693408</v>
      </c>
      <c r="AJ52" s="71">
        <v>-60559.887965334114</v>
      </c>
      <c r="AK52" s="71">
        <v>-41218.49391816626</v>
      </c>
      <c r="AL52" s="71">
        <v>-78220.11276492057</v>
      </c>
      <c r="AM52" s="71">
        <v>-19566.05626341782</v>
      </c>
      <c r="AN52" s="71">
        <v>87206.67757834157</v>
      </c>
      <c r="AO52" s="71">
        <v>84874.68606734002</v>
      </c>
      <c r="AP52" s="71">
        <v>4950.330216987233</v>
      </c>
      <c r="AQ52" s="71">
        <v>34710.28990451578</v>
      </c>
      <c r="AR52" s="71">
        <v>-3586.2763639260083</v>
      </c>
      <c r="AS52" s="71">
        <v>-92433.11302923405</v>
      </c>
      <c r="AT52" s="71">
        <v>-99392.57086144987</v>
      </c>
      <c r="AU52" s="71">
        <v>-57235.23521562008</v>
      </c>
      <c r="AV52" s="71">
        <v>-105914.97031193844</v>
      </c>
      <c r="AW52" s="71">
        <v>-98159.32623034978</v>
      </c>
      <c r="AX52" s="71">
        <v>-162179.81092538394</v>
      </c>
      <c r="AY52" s="71">
        <v>91730.33089907822</v>
      </c>
      <c r="AZ52" s="71">
        <v>130506.99914344988</v>
      </c>
      <c r="BA52" s="71">
        <v>113590.66185499984</v>
      </c>
      <c r="BB52" s="71">
        <v>58821.3783048201</v>
      </c>
      <c r="BC52" s="71">
        <v>77769.08182699984</v>
      </c>
      <c r="BD52" s="71">
        <v>106853.7365639999</v>
      </c>
      <c r="BE52" s="71">
        <v>14399.694381590118</v>
      </c>
      <c r="BF52" s="71">
        <v>58672.66092943004</v>
      </c>
      <c r="BG52" s="71">
        <v>54875.134568999754</v>
      </c>
      <c r="BH52" s="71">
        <v>14644.763913909846</v>
      </c>
      <c r="BI52" s="71">
        <v>14009.57438007003</v>
      </c>
      <c r="BJ52" s="71">
        <v>-14238.273260589805</v>
      </c>
      <c r="BK52" s="71">
        <v>-6639.047859000202</v>
      </c>
      <c r="BL52" s="71">
        <v>40019.9405232595</v>
      </c>
      <c r="BM52" s="71">
        <v>27789.82798740908</v>
      </c>
      <c r="BN52" s="71">
        <v>-60047.424166468205</v>
      </c>
      <c r="BO52" s="71">
        <v>-68357.1960742102</v>
      </c>
      <c r="BP52" s="71">
        <v>-81581.33733537042</v>
      </c>
      <c r="BQ52" s="71">
        <v>-145918.38786437974</v>
      </c>
      <c r="BR52" s="71">
        <v>-129708.12963055016</v>
      </c>
      <c r="BS52" s="71">
        <v>-114838.07355790009</v>
      </c>
      <c r="BT52" s="71">
        <v>-161425.0268153798</v>
      </c>
      <c r="BU52" s="71">
        <v>-162833.14626736013</v>
      </c>
      <c r="BV52" s="71">
        <v>-245378.53286583978</v>
      </c>
      <c r="BW52" s="71">
        <v>-372663.48915836995</v>
      </c>
      <c r="BX52" s="71">
        <v>-314120.42986525997</v>
      </c>
      <c r="BY52" s="71">
        <v>-291425.7445678498</v>
      </c>
      <c r="BZ52" s="71">
        <v>-340243.36552187015</v>
      </c>
      <c r="CA52" s="71">
        <v>-53918.76150886022</v>
      </c>
      <c r="CB52" s="71">
        <v>-162171.46040110022</v>
      </c>
      <c r="CC52" s="71">
        <v>-151946.1130519301</v>
      </c>
      <c r="CD52" s="71">
        <v>-135874.54464874003</v>
      </c>
      <c r="CE52" s="71">
        <v>-159642.25172765052</v>
      </c>
      <c r="CF52" s="71">
        <v>-240312.94579543982</v>
      </c>
      <c r="CG52" s="71">
        <v>-119265.79535218986</v>
      </c>
      <c r="CH52" s="71">
        <v>-224739.6234034301</v>
      </c>
      <c r="CI52" s="71">
        <v>93970.57386252028</v>
      </c>
      <c r="CJ52" s="71">
        <v>120938.89639281982</v>
      </c>
      <c r="CK52" s="71">
        <v>133355.9605175199</v>
      </c>
      <c r="CL52" s="71">
        <v>19504.099917020183</v>
      </c>
      <c r="CM52" s="71">
        <v>35202.696297550225</v>
      </c>
      <c r="CN52" s="71">
        <v>125991.10972659994</v>
      </c>
      <c r="CO52" s="71">
        <v>-50322.3388963897</v>
      </c>
      <c r="CP52" s="71">
        <v>-15286.176535389794</v>
      </c>
      <c r="CQ52" s="71">
        <v>20394.1083419199</v>
      </c>
      <c r="CR52" s="71">
        <v>-20483.08447300049</v>
      </c>
      <c r="CS52" s="71">
        <v>-30513.988042999757</v>
      </c>
      <c r="CT52" s="71">
        <v>-65296.468827999895</v>
      </c>
      <c r="CU52" s="71">
        <v>-10283.118226999999</v>
      </c>
      <c r="CV52" s="71">
        <v>14858.555870999873</v>
      </c>
      <c r="CW52" s="71">
        <v>40285.56809100014</v>
      </c>
      <c r="CX52" s="71">
        <v>-42086.1967470001</v>
      </c>
      <c r="CY52" s="71">
        <v>-47010.2485280002</v>
      </c>
      <c r="CZ52" s="71">
        <v>-84237.92452199967</v>
      </c>
      <c r="DA52" s="71">
        <v>-137456.98703800037</v>
      </c>
      <c r="DB52" s="71">
        <v>-107146.70590900001</v>
      </c>
      <c r="DC52" s="71">
        <v>-96376.49591200065</v>
      </c>
      <c r="DD52" s="71">
        <v>-114668.62952399929</v>
      </c>
    </row>
    <row r="53" spans="2:108" ht="15">
      <c r="B53" s="72" t="s">
        <v>77</v>
      </c>
      <c r="C53" s="73">
        <v>504030.711</v>
      </c>
      <c r="D53" s="73">
        <v>531002.729</v>
      </c>
      <c r="E53" s="73">
        <v>566280.36</v>
      </c>
      <c r="F53" s="73">
        <v>551265.1974599999</v>
      </c>
      <c r="G53" s="73">
        <v>576306.159</v>
      </c>
      <c r="H53" s="73">
        <v>579419.0173559999</v>
      </c>
      <c r="I53" s="73">
        <v>553762.8954180001</v>
      </c>
      <c r="J53" s="73">
        <v>539847.1204179999</v>
      </c>
      <c r="K53" s="73">
        <v>556192.6779419999</v>
      </c>
      <c r="L53" s="73">
        <v>560229.72777</v>
      </c>
      <c r="M53" s="73">
        <v>564774.1056299999</v>
      </c>
      <c r="N53" s="73">
        <v>586568.86</v>
      </c>
      <c r="O53" s="73">
        <v>615556.554</v>
      </c>
      <c r="P53" s="74">
        <v>617519.836317</v>
      </c>
      <c r="Q53" s="74">
        <v>664792.4079999999</v>
      </c>
      <c r="R53" s="74">
        <v>644999.561295</v>
      </c>
      <c r="S53" s="75">
        <v>616196.559336</v>
      </c>
      <c r="T53" s="74">
        <v>639165.4125920001</v>
      </c>
      <c r="U53" s="74">
        <v>639937.1658073099</v>
      </c>
      <c r="V53" s="75">
        <v>663309.29491627</v>
      </c>
      <c r="W53" s="74">
        <v>710056.4616519699</v>
      </c>
      <c r="X53" s="76">
        <v>690494.8197369701</v>
      </c>
      <c r="Y53" s="76">
        <v>818326.7977680599</v>
      </c>
      <c r="Z53" s="76">
        <v>701606.07203731</v>
      </c>
      <c r="AA53" s="76">
        <v>729039.1937530101</v>
      </c>
      <c r="AB53" s="76">
        <v>727473.82072185</v>
      </c>
      <c r="AC53" s="76">
        <v>744779.2023056101</v>
      </c>
      <c r="AD53" s="76">
        <v>798942.4981387801</v>
      </c>
      <c r="AE53" s="76">
        <v>785272.0782588348</v>
      </c>
      <c r="AF53" s="77">
        <v>793381.6090642099</v>
      </c>
      <c r="AG53" s="77">
        <v>771496.6887977598</v>
      </c>
      <c r="AH53" s="77">
        <v>818730.5636807601</v>
      </c>
      <c r="AI53" s="77">
        <v>817759.8588846369</v>
      </c>
      <c r="AJ53" s="77">
        <v>826473.0285690604</v>
      </c>
      <c r="AK53" s="77">
        <v>905993.2539268429</v>
      </c>
      <c r="AL53" s="77">
        <v>787166.0643284731</v>
      </c>
      <c r="AM53" s="77">
        <v>749900.429864543</v>
      </c>
      <c r="AN53" s="77">
        <v>828982.731479409</v>
      </c>
      <c r="AO53" s="77">
        <v>845455.1549940557</v>
      </c>
      <c r="AP53" s="77">
        <v>822997.88489597</v>
      </c>
      <c r="AQ53" s="77">
        <v>862748.3429859299</v>
      </c>
      <c r="AR53" s="77">
        <v>833901.5579621259</v>
      </c>
      <c r="AS53" s="77">
        <v>845620.627497106</v>
      </c>
      <c r="AT53" s="77">
        <v>797026.5777571254</v>
      </c>
      <c r="AU53" s="77">
        <v>846616.4302869556</v>
      </c>
      <c r="AV53" s="77">
        <v>861449.6876458236</v>
      </c>
      <c r="AW53" s="77">
        <v>885691.162511802</v>
      </c>
      <c r="AX53" s="77">
        <v>868851.3850536864</v>
      </c>
      <c r="AY53" s="77">
        <v>1022820.4474520251</v>
      </c>
      <c r="AZ53" s="77">
        <v>1006961.69308445</v>
      </c>
      <c r="BA53" s="77">
        <v>1005853.028956</v>
      </c>
      <c r="BB53" s="77">
        <v>1021217.13525</v>
      </c>
      <c r="BC53" s="77">
        <v>1023937.8383029999</v>
      </c>
      <c r="BD53" s="77">
        <v>1079468.278494</v>
      </c>
      <c r="BE53" s="77">
        <v>1028407.7942550002</v>
      </c>
      <c r="BF53" s="77">
        <v>1052566.99435543</v>
      </c>
      <c r="BG53" s="77">
        <v>999772.2238099998</v>
      </c>
      <c r="BH53" s="77">
        <v>1047934.4441509999</v>
      </c>
      <c r="BI53" s="77">
        <v>1027151.9441509999</v>
      </c>
      <c r="BJ53" s="77">
        <v>976893.8860239999</v>
      </c>
      <c r="BK53" s="77">
        <v>1093483.7747769998</v>
      </c>
      <c r="BL53" s="77">
        <v>1125641.0131592597</v>
      </c>
      <c r="BM53" s="77">
        <v>1113485.5766780002</v>
      </c>
      <c r="BN53" s="77">
        <v>1138808.2728030018</v>
      </c>
      <c r="BO53" s="77">
        <v>1218327.02747979</v>
      </c>
      <c r="BP53" s="77">
        <v>1057235.4271036298</v>
      </c>
      <c r="BQ53" s="77">
        <v>1007271.5025395103</v>
      </c>
      <c r="BR53" s="77">
        <v>1026852.8138559202</v>
      </c>
      <c r="BS53" s="77">
        <v>1038727.8836349999</v>
      </c>
      <c r="BT53" s="77">
        <v>1122410.2799510004</v>
      </c>
      <c r="BU53" s="77">
        <v>1116178.5110000002</v>
      </c>
      <c r="BV53" s="77">
        <v>1077090.0969999998</v>
      </c>
      <c r="BW53" s="77">
        <v>1108186.862</v>
      </c>
      <c r="BX53" s="77">
        <v>1103196.858</v>
      </c>
      <c r="BY53" s="77">
        <v>1148476.3708188601</v>
      </c>
      <c r="BZ53" s="77">
        <v>1182542.9108660899</v>
      </c>
      <c r="CA53" s="77">
        <v>1216402.72436742</v>
      </c>
      <c r="CB53" s="77">
        <v>1253848.5840000003</v>
      </c>
      <c r="CC53" s="77">
        <v>1357366.077818</v>
      </c>
      <c r="CD53" s="77">
        <v>1323175.886626</v>
      </c>
      <c r="CE53" s="77">
        <v>1339419.352</v>
      </c>
      <c r="CF53" s="77">
        <v>1480487.7163250002</v>
      </c>
      <c r="CG53" s="77">
        <v>1474047.0863250003</v>
      </c>
      <c r="CH53" s="77">
        <v>1499555.575325</v>
      </c>
      <c r="CI53" s="77">
        <v>1585178.801</v>
      </c>
      <c r="CJ53" s="77">
        <v>1549777.067</v>
      </c>
      <c r="CK53" s="77">
        <v>1582416.467184</v>
      </c>
      <c r="CL53" s="77">
        <v>1550184.461184</v>
      </c>
      <c r="CM53" s="77">
        <v>1509016.4810000001</v>
      </c>
      <c r="CN53" s="77">
        <v>1615383.573</v>
      </c>
      <c r="CO53" s="77">
        <v>1551921.582</v>
      </c>
      <c r="CP53" s="77">
        <v>1550445.646542</v>
      </c>
      <c r="CQ53" s="77">
        <v>1564680.528</v>
      </c>
      <c r="CR53" s="77">
        <v>1526405.537565</v>
      </c>
      <c r="CS53" s="77">
        <v>1497414.921565</v>
      </c>
      <c r="CT53" s="77">
        <v>1491509.580574</v>
      </c>
      <c r="CU53" s="77">
        <v>1432100.384105</v>
      </c>
      <c r="CV53" s="77">
        <v>1430298.718289</v>
      </c>
      <c r="CW53" s="77">
        <v>1426870.147473</v>
      </c>
      <c r="CX53" s="77">
        <v>1454986.485657</v>
      </c>
      <c r="CY53" s="77">
        <v>1446258.084841</v>
      </c>
      <c r="CZ53" s="77">
        <v>1428691.750129</v>
      </c>
      <c r="DA53" s="77">
        <v>1481515.4785</v>
      </c>
      <c r="DB53" s="77">
        <v>1448183.101858</v>
      </c>
      <c r="DC53" s="77">
        <v>1400071.3292939998</v>
      </c>
      <c r="DD53" s="77">
        <v>1427391.4499410002</v>
      </c>
    </row>
    <row r="54" spans="2:108" ht="15">
      <c r="B54" s="72" t="s">
        <v>78</v>
      </c>
      <c r="C54" s="73">
        <v>523660.105</v>
      </c>
      <c r="D54" s="73">
        <v>602751.260587</v>
      </c>
      <c r="E54" s="73">
        <v>549953.7248580001</v>
      </c>
      <c r="F54" s="73">
        <v>583561.638003</v>
      </c>
      <c r="G54" s="73">
        <v>612118.788647</v>
      </c>
      <c r="H54" s="73">
        <v>572015.619003</v>
      </c>
      <c r="I54" s="73">
        <v>623755.917003</v>
      </c>
      <c r="J54" s="73">
        <v>604890.925003</v>
      </c>
      <c r="K54" s="73">
        <v>609727.284003</v>
      </c>
      <c r="L54" s="73">
        <v>698023.475003</v>
      </c>
      <c r="M54" s="73">
        <v>704645.3970029999</v>
      </c>
      <c r="N54" s="73">
        <v>722907.4569999999</v>
      </c>
      <c r="O54" s="73">
        <v>758772.664</v>
      </c>
      <c r="P54" s="74">
        <v>753511.105003</v>
      </c>
      <c r="Q54" s="74">
        <v>761387.5439999999</v>
      </c>
      <c r="R54" s="74">
        <v>853189.9647019999</v>
      </c>
      <c r="S54" s="75">
        <v>685677.9674490001</v>
      </c>
      <c r="T54" s="74">
        <v>684383.217369</v>
      </c>
      <c r="U54" s="74">
        <v>764882.253936</v>
      </c>
      <c r="V54" s="75">
        <v>758701.369316</v>
      </c>
      <c r="W54" s="74">
        <v>777969.409243</v>
      </c>
      <c r="X54" s="76">
        <v>835665.796695</v>
      </c>
      <c r="Y54" s="76">
        <v>920165.6227655492</v>
      </c>
      <c r="Z54" s="76">
        <v>855533.2700375494</v>
      </c>
      <c r="AA54" s="76">
        <v>709293.3001165494</v>
      </c>
      <c r="AB54" s="76">
        <v>698279.2494705494</v>
      </c>
      <c r="AC54" s="76">
        <v>679868.4027495494</v>
      </c>
      <c r="AD54" s="76">
        <v>749986.4178465493</v>
      </c>
      <c r="AE54" s="76">
        <v>725154.9556429194</v>
      </c>
      <c r="AF54" s="77">
        <v>738873.9267757694</v>
      </c>
      <c r="AG54" s="77">
        <v>788916.4589655492</v>
      </c>
      <c r="AH54" s="77">
        <v>801685.5805615494</v>
      </c>
      <c r="AI54" s="77">
        <v>801769.8929577594</v>
      </c>
      <c r="AJ54" s="77">
        <v>872317.2391647494</v>
      </c>
      <c r="AK54" s="77">
        <v>902450.4391215701</v>
      </c>
      <c r="AL54" s="77">
        <v>848903.4978492346</v>
      </c>
      <c r="AM54" s="77">
        <v>742520.018834775</v>
      </c>
      <c r="AN54" s="77">
        <v>737060.4140200649</v>
      </c>
      <c r="AO54" s="77">
        <v>754895.7039675649</v>
      </c>
      <c r="AP54" s="77">
        <v>810790.72925404</v>
      </c>
      <c r="AQ54" s="77">
        <v>818624.2323801902</v>
      </c>
      <c r="AR54" s="77">
        <v>818696.4467116899</v>
      </c>
      <c r="AS54" s="77">
        <v>907580.49073791</v>
      </c>
      <c r="AT54" s="77">
        <v>884228.29765</v>
      </c>
      <c r="AU54" s="77">
        <v>894027.54959543</v>
      </c>
      <c r="AV54" s="77">
        <v>958414.17728418</v>
      </c>
      <c r="AW54" s="77">
        <v>970952.124116</v>
      </c>
      <c r="AX54" s="77">
        <v>1002457.97912099</v>
      </c>
      <c r="AY54" s="77">
        <v>884511.1757893399</v>
      </c>
      <c r="AZ54" s="77">
        <v>868069.4695019999</v>
      </c>
      <c r="BA54" s="77">
        <v>870192.4010279999</v>
      </c>
      <c r="BB54" s="77">
        <v>947463.43094518</v>
      </c>
      <c r="BC54" s="77">
        <v>935779.863324</v>
      </c>
      <c r="BD54" s="77">
        <v>962435.603429</v>
      </c>
      <c r="BE54" s="77">
        <v>982935.2751924101</v>
      </c>
      <c r="BF54" s="77">
        <v>933817.4476999999</v>
      </c>
      <c r="BG54" s="77">
        <v>933246.5871230001</v>
      </c>
      <c r="BH54" s="77">
        <v>1016046.00561409</v>
      </c>
      <c r="BI54" s="77">
        <v>1005777.31314793</v>
      </c>
      <c r="BJ54" s="77">
        <v>1014010.08346859</v>
      </c>
      <c r="BK54" s="77">
        <v>939830.633035</v>
      </c>
      <c r="BL54" s="77">
        <v>942707.700499</v>
      </c>
      <c r="BM54" s="77">
        <v>937559.97883959</v>
      </c>
      <c r="BN54" s="99">
        <v>997253.96686947</v>
      </c>
      <c r="BO54" s="99">
        <v>1085757.459021</v>
      </c>
      <c r="BP54" s="99">
        <v>943280.5940520001</v>
      </c>
      <c r="BQ54" s="99">
        <v>924755.0140231899</v>
      </c>
      <c r="BR54" s="99">
        <v>973495.43694119</v>
      </c>
      <c r="BS54" s="99">
        <v>960278.8919409</v>
      </c>
      <c r="BT54" s="99">
        <v>1064522.3874903799</v>
      </c>
      <c r="BU54" s="99">
        <v>1069003.16126736</v>
      </c>
      <c r="BV54" s="99">
        <v>1082621.65286584</v>
      </c>
      <c r="BW54" s="99">
        <v>1233280.3701583701</v>
      </c>
      <c r="BX54" s="99">
        <v>1203416.44486526</v>
      </c>
      <c r="BY54" s="99">
        <v>1205014.11738671</v>
      </c>
      <c r="BZ54" s="99">
        <v>1305816.9288739602</v>
      </c>
      <c r="CA54" s="99">
        <v>995543.3968952801</v>
      </c>
      <c r="CB54" s="99">
        <v>1139191.0734731</v>
      </c>
      <c r="CC54" s="99">
        <v>1156812.61019393</v>
      </c>
      <c r="CD54" s="99">
        <v>1133728.2301607402</v>
      </c>
      <c r="CE54" s="99">
        <v>1121827.19314965</v>
      </c>
      <c r="CF54" s="99">
        <v>1255851.30818844</v>
      </c>
      <c r="CG54" s="99">
        <v>1251640.8795421899</v>
      </c>
      <c r="CH54" s="99">
        <v>1373926.0947444302</v>
      </c>
      <c r="CI54" s="99">
        <v>1102226.4091174798</v>
      </c>
      <c r="CJ54" s="99">
        <v>1060470.1501831799</v>
      </c>
      <c r="CK54" s="99">
        <v>1094095.59689448</v>
      </c>
      <c r="CL54" s="99">
        <v>1171599.4759999798</v>
      </c>
      <c r="CM54" s="99">
        <v>1151066.0265184501</v>
      </c>
      <c r="CN54" s="99">
        <v>1183080.2606344</v>
      </c>
      <c r="CO54" s="99">
        <v>1300822.83486939</v>
      </c>
      <c r="CP54" s="99">
        <v>1308157.63597139</v>
      </c>
      <c r="CQ54" s="99">
        <v>1320553.14426508</v>
      </c>
      <c r="CR54" s="99">
        <v>1373228.249095</v>
      </c>
      <c r="CS54" s="99">
        <v>1375254.00449</v>
      </c>
      <c r="CT54" s="99">
        <v>1390149.947785</v>
      </c>
      <c r="CU54" s="99">
        <v>1272582.165616</v>
      </c>
      <c r="CV54" s="99">
        <v>1247291.8267899998</v>
      </c>
      <c r="CW54" s="99">
        <v>1227592.1969919999</v>
      </c>
      <c r="CX54" s="99">
        <v>1303058.581195</v>
      </c>
      <c r="CY54" s="99">
        <v>1310110.366369</v>
      </c>
      <c r="CZ54" s="99">
        <v>1326458.728651</v>
      </c>
      <c r="DA54" s="99">
        <v>1428960.994538</v>
      </c>
      <c r="DB54" s="99">
        <v>1412950.960767</v>
      </c>
      <c r="DC54" s="99">
        <v>1394227.242206</v>
      </c>
      <c r="DD54" s="99">
        <v>1466425.0824649998</v>
      </c>
    </row>
    <row r="55" spans="2:108" ht="15">
      <c r="B55" s="87" t="s">
        <v>79</v>
      </c>
      <c r="C55" s="88">
        <v>-14180.591000000015</v>
      </c>
      <c r="D55" s="88">
        <v>-25265.335999999952</v>
      </c>
      <c r="E55" s="88">
        <v>-37672.373727000144</v>
      </c>
      <c r="F55" s="88">
        <v>5205.674915999814</v>
      </c>
      <c r="G55" s="88">
        <v>25270.26706200023</v>
      </c>
      <c r="H55" s="88">
        <v>-27908.97993800009</v>
      </c>
      <c r="I55" s="88">
        <v>-33823.902999999875</v>
      </c>
      <c r="J55" s="88">
        <v>-44043.23600000015</v>
      </c>
      <c r="K55" s="88">
        <v>-59502.98331299989</v>
      </c>
      <c r="L55" s="88">
        <v>-37873.35231300013</v>
      </c>
      <c r="M55" s="88">
        <v>3355.55899999995</v>
      </c>
      <c r="N55" s="88">
        <v>-12940.67200000002</v>
      </c>
      <c r="O55" s="88">
        <v>-35977.01299999992</v>
      </c>
      <c r="P55" s="89">
        <v>-15482.964999999851</v>
      </c>
      <c r="Q55" s="89">
        <v>-33279.72800000012</v>
      </c>
      <c r="R55" s="89">
        <v>-24932.580487999774</v>
      </c>
      <c r="S55" s="90">
        <v>-5367.890431000094</v>
      </c>
      <c r="T55" s="89">
        <v>-5945.6802619998925</v>
      </c>
      <c r="U55" s="89">
        <v>-19676.319436159567</v>
      </c>
      <c r="V55" s="90">
        <v>-12388.814621859812</v>
      </c>
      <c r="W55" s="89">
        <v>-12372.062413399806</v>
      </c>
      <c r="X55" s="89">
        <v>-15598.412221400125</v>
      </c>
      <c r="Y55" s="89">
        <v>-16977.213880742667</v>
      </c>
      <c r="Z55" s="89">
        <v>-18641.448408952332</v>
      </c>
      <c r="AA55" s="89">
        <v>-41006.25661847211</v>
      </c>
      <c r="AB55" s="89">
        <v>-16481.97346201958</v>
      </c>
      <c r="AC55" s="89">
        <v>-6581.0977771640755</v>
      </c>
      <c r="AD55" s="89">
        <v>-32607.390418165538</v>
      </c>
      <c r="AE55" s="89">
        <v>-5205.933417330438</v>
      </c>
      <c r="AF55" s="91">
        <v>-22151.44204645668</v>
      </c>
      <c r="AG55" s="91">
        <v>-22516.30890031939</v>
      </c>
      <c r="AH55" s="91">
        <v>-839.8443203351344</v>
      </c>
      <c r="AI55" s="91">
        <v>-5330.278314184048</v>
      </c>
      <c r="AJ55" s="91">
        <v>-14715.677369645098</v>
      </c>
      <c r="AK55" s="91">
        <v>-44761.30872343911</v>
      </c>
      <c r="AL55" s="91">
        <v>-16482.679244159022</v>
      </c>
      <c r="AM55" s="91">
        <v>-26946.46729318588</v>
      </c>
      <c r="AN55" s="91">
        <v>-4715.6398810026</v>
      </c>
      <c r="AO55" s="91">
        <v>-5684.764959150867</v>
      </c>
      <c r="AP55" s="91">
        <v>-7256.825424942712</v>
      </c>
      <c r="AQ55" s="91">
        <v>-9413.820701223973</v>
      </c>
      <c r="AR55" s="91">
        <v>-18791.38761436194</v>
      </c>
      <c r="AS55" s="91">
        <v>-30473.249788429996</v>
      </c>
      <c r="AT55" s="91">
        <v>-12190.85096857528</v>
      </c>
      <c r="AU55" s="91">
        <v>-9824.115907145606</v>
      </c>
      <c r="AV55" s="91">
        <v>-8950.48067358206</v>
      </c>
      <c r="AW55" s="91">
        <v>-12898.3646261518</v>
      </c>
      <c r="AX55" s="91">
        <v>-28573.216858080355</v>
      </c>
      <c r="AY55" s="91">
        <v>-46578.94076360698</v>
      </c>
      <c r="AZ55" s="91">
        <v>-8385.224439000187</v>
      </c>
      <c r="BA55" s="91">
        <v>-22069.96607300022</v>
      </c>
      <c r="BB55" s="91">
        <v>-14932.325999999943</v>
      </c>
      <c r="BC55" s="91">
        <v>-10388.893151999975</v>
      </c>
      <c r="BD55" s="91">
        <v>-10178.938501000055</v>
      </c>
      <c r="BE55" s="91">
        <v>-31072.82468099997</v>
      </c>
      <c r="BF55" s="91">
        <v>-60076.88572599995</v>
      </c>
      <c r="BG55" s="91">
        <v>-11650.502118</v>
      </c>
      <c r="BH55" s="91">
        <v>-17243.674623000028</v>
      </c>
      <c r="BI55" s="91">
        <v>-7365.056622999895</v>
      </c>
      <c r="BJ55" s="91">
        <v>22877.924184000236</v>
      </c>
      <c r="BK55" s="91">
        <v>-160291.96460100013</v>
      </c>
      <c r="BL55" s="91">
        <v>-142913.37213699997</v>
      </c>
      <c r="BM55" s="91">
        <v>-148135.7698510011</v>
      </c>
      <c r="BN55" s="91">
        <v>-201601.7301000001</v>
      </c>
      <c r="BO55" s="91">
        <v>-200926.76453300013</v>
      </c>
      <c r="BP55" s="91">
        <v>-195536.17038700014</v>
      </c>
      <c r="BQ55" s="91">
        <v>-228434.8763807001</v>
      </c>
      <c r="BR55" s="91">
        <v>-183065.50654528034</v>
      </c>
      <c r="BS55" s="91">
        <v>-193287.06525199994</v>
      </c>
      <c r="BT55" s="91">
        <v>-219312.9192760003</v>
      </c>
      <c r="BU55" s="91">
        <v>-210008.49600000033</v>
      </c>
      <c r="BV55" s="91">
        <v>-239846.97699999972</v>
      </c>
      <c r="BW55" s="91">
        <v>-247569.9809999998</v>
      </c>
      <c r="BX55" s="91">
        <v>-213900.84299999994</v>
      </c>
      <c r="BY55" s="91">
        <v>-234887.99800000002</v>
      </c>
      <c r="BZ55" s="91">
        <v>-216969.34751399985</v>
      </c>
      <c r="CA55" s="91">
        <v>-274778.08898100007</v>
      </c>
      <c r="CB55" s="91">
        <v>-276828.9709280004</v>
      </c>
      <c r="CC55" s="91">
        <v>-352499.580676</v>
      </c>
      <c r="CD55" s="91">
        <v>-325322.2011139999</v>
      </c>
      <c r="CE55" s="91">
        <v>-377234.4105780005</v>
      </c>
      <c r="CF55" s="91">
        <v>-464949.35393199994</v>
      </c>
      <c r="CG55" s="91">
        <v>-341672.00213500025</v>
      </c>
      <c r="CH55" s="91">
        <v>-350369.10398400004</v>
      </c>
      <c r="CI55" s="91">
        <v>-388981.8180199999</v>
      </c>
      <c r="CJ55" s="91">
        <v>-368368.02042400034</v>
      </c>
      <c r="CK55" s="91">
        <v>-354964.909772</v>
      </c>
      <c r="CL55" s="91">
        <v>-359080.88526699995</v>
      </c>
      <c r="CM55" s="91">
        <v>-322747.7581839998</v>
      </c>
      <c r="CN55" s="91">
        <v>-306312.2026390002</v>
      </c>
      <c r="CO55" s="91">
        <v>-301421.08602699975</v>
      </c>
      <c r="CP55" s="91">
        <v>-257574.18710599974</v>
      </c>
      <c r="CQ55" s="91">
        <v>-223733.27539299993</v>
      </c>
      <c r="CR55" s="91">
        <v>-173660.3729430003</v>
      </c>
      <c r="CS55" s="91">
        <v>-152674.90511799976</v>
      </c>
      <c r="CT55" s="91">
        <v>-166656.10161699983</v>
      </c>
      <c r="CU55" s="91">
        <v>-169801.33671599987</v>
      </c>
      <c r="CV55" s="91">
        <v>-168148.33562800026</v>
      </c>
      <c r="CW55" s="91">
        <v>-158992.38238999998</v>
      </c>
      <c r="CX55" s="91">
        <v>-194014.101209</v>
      </c>
      <c r="CY55" s="91">
        <v>-183157.96700000018</v>
      </c>
      <c r="CZ55" s="91">
        <v>-186470.94599999976</v>
      </c>
      <c r="DA55" s="91">
        <v>-190011.47100000025</v>
      </c>
      <c r="DB55" s="91">
        <v>-142378.84700000007</v>
      </c>
      <c r="DC55" s="91">
        <v>-102220.58300000045</v>
      </c>
      <c r="DD55" s="91">
        <v>-75634.99699999974</v>
      </c>
    </row>
    <row r="56" spans="3:108" ht="15">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c r="BT56" s="92"/>
      <c r="BU56" s="92"/>
      <c r="BV56" s="92"/>
      <c r="BW56" s="92"/>
      <c r="BX56" s="92"/>
      <c r="BY56" s="92"/>
      <c r="BZ56" s="92"/>
      <c r="CA56" s="92"/>
      <c r="CB56" s="92"/>
      <c r="CC56" s="92"/>
      <c r="CD56" s="92"/>
      <c r="CE56" s="92"/>
      <c r="CF56" s="92"/>
      <c r="CG56" s="92"/>
      <c r="CH56" s="92"/>
      <c r="CI56" s="92"/>
      <c r="CJ56" s="92"/>
      <c r="CK56" s="92"/>
      <c r="CL56" s="92"/>
      <c r="CM56" s="92"/>
      <c r="CN56" s="92"/>
      <c r="CO56" s="92"/>
      <c r="CP56" s="92"/>
      <c r="CQ56" s="92"/>
      <c r="CR56" s="92"/>
      <c r="CS56" s="92"/>
      <c r="CT56" s="92"/>
      <c r="CU56" s="92"/>
      <c r="CV56" s="92"/>
      <c r="CW56" s="92"/>
      <c r="CX56" s="92"/>
      <c r="CY56" s="92"/>
      <c r="CZ56" s="92"/>
      <c r="DA56" s="92"/>
      <c r="DB56" s="92"/>
      <c r="DC56" s="92"/>
      <c r="DD56" s="92"/>
    </row>
    <row r="57" spans="2:108" ht="158.25">
      <c r="B57" s="105" t="s">
        <v>94</v>
      </c>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2"/>
      <c r="BR57" s="92"/>
      <c r="BS57" s="92"/>
      <c r="BT57" s="92"/>
      <c r="BU57" s="92"/>
      <c r="BV57" s="92"/>
      <c r="BW57" s="92"/>
      <c r="BX57" s="92"/>
      <c r="BY57" s="92"/>
      <c r="BZ57" s="92"/>
      <c r="CA57" s="92"/>
      <c r="CB57" s="92"/>
      <c r="CC57" s="92"/>
      <c r="CD57" s="92"/>
      <c r="CE57" s="92"/>
      <c r="CF57" s="92"/>
      <c r="CG57" s="92"/>
      <c r="CH57" s="92"/>
      <c r="CI57" s="92"/>
      <c r="CJ57" s="92"/>
      <c r="CK57" s="92"/>
      <c r="CL57" s="92"/>
      <c r="CM57" s="92"/>
      <c r="CN57" s="92"/>
      <c r="CO57" s="92"/>
      <c r="CP57" s="92"/>
      <c r="CQ57" s="92"/>
      <c r="CR57" s="92"/>
      <c r="CS57" s="92"/>
      <c r="CT57" s="92"/>
      <c r="CU57" s="92"/>
      <c r="CV57" s="92"/>
      <c r="CW57" s="92"/>
      <c r="CX57" s="92"/>
      <c r="CY57" s="92"/>
      <c r="CZ57" s="92"/>
      <c r="DA57" s="92"/>
      <c r="DB57" s="92"/>
      <c r="DC57" s="92"/>
      <c r="DD57" s="92"/>
    </row>
    <row r="58" spans="2:21" ht="22.5" customHeight="1">
      <c r="B58" s="94" t="s">
        <v>80</v>
      </c>
      <c r="C58" s="93"/>
      <c r="D58" s="93"/>
      <c r="E58" s="93"/>
      <c r="F58" s="93"/>
      <c r="G58" s="93"/>
      <c r="H58" s="93"/>
      <c r="I58" s="93"/>
      <c r="J58" s="93"/>
      <c r="U58" s="92"/>
    </row>
    <row r="59" spans="2:21" ht="22.5" customHeight="1">
      <c r="B59" s="106" t="s">
        <v>93</v>
      </c>
      <c r="C59" s="93"/>
      <c r="D59" s="93"/>
      <c r="E59" s="93"/>
      <c r="F59" s="93"/>
      <c r="G59" s="93"/>
      <c r="H59" s="93"/>
      <c r="I59" s="93"/>
      <c r="J59" s="93"/>
      <c r="U59" s="92"/>
    </row>
    <row r="60" spans="2:21" ht="60" customHeight="1">
      <c r="B60" s="100" t="s">
        <v>87</v>
      </c>
      <c r="C60" s="100"/>
      <c r="D60" s="100"/>
      <c r="E60" s="100"/>
      <c r="F60" s="100"/>
      <c r="G60" s="100"/>
      <c r="H60" s="100"/>
      <c r="I60" s="100"/>
      <c r="J60" s="100"/>
      <c r="U60" s="92"/>
    </row>
    <row r="61" spans="2:21" ht="60" customHeight="1">
      <c r="B61" s="101" t="s">
        <v>92</v>
      </c>
      <c r="C61" s="100"/>
      <c r="D61" s="100"/>
      <c r="E61" s="100"/>
      <c r="F61" s="100"/>
      <c r="G61" s="100"/>
      <c r="H61" s="100"/>
      <c r="I61" s="100"/>
      <c r="J61" s="100"/>
      <c r="U61" s="92"/>
    </row>
    <row r="62" spans="2:21" ht="20.25" customHeight="1">
      <c r="B62" s="102" t="s">
        <v>91</v>
      </c>
      <c r="C62" s="100"/>
      <c r="D62" s="100"/>
      <c r="E62" s="100"/>
      <c r="F62" s="100"/>
      <c r="G62" s="100"/>
      <c r="H62" s="100"/>
      <c r="I62" s="100"/>
      <c r="J62" s="100"/>
      <c r="U62" s="92"/>
    </row>
    <row r="63" spans="2:21" ht="42" customHeight="1">
      <c r="B63" s="100"/>
      <c r="C63" s="100"/>
      <c r="D63" s="100"/>
      <c r="E63" s="100"/>
      <c r="F63" s="100"/>
      <c r="U63" s="92"/>
    </row>
    <row r="64" ht="15">
      <c r="U64" s="92"/>
    </row>
    <row r="65" ht="15">
      <c r="U65" s="92"/>
    </row>
    <row r="66" ht="15">
      <c r="U66" s="92"/>
    </row>
    <row r="67" ht="15">
      <c r="U67" s="92"/>
    </row>
    <row r="68" ht="15">
      <c r="U68" s="92"/>
    </row>
    <row r="69" ht="15">
      <c r="U69" s="92"/>
    </row>
    <row r="70" ht="15">
      <c r="U70" s="92"/>
    </row>
    <row r="71" ht="15">
      <c r="U71" s="92"/>
    </row>
    <row r="72" ht="15">
      <c r="U72" s="92"/>
    </row>
    <row r="73" ht="15">
      <c r="U73" s="92"/>
    </row>
    <row r="74" ht="15">
      <c r="U74" s="92"/>
    </row>
    <row r="75" ht="15">
      <c r="U75" s="92"/>
    </row>
    <row r="76" ht="15">
      <c r="U76" s="92"/>
    </row>
    <row r="77" ht="15">
      <c r="U77" s="92"/>
    </row>
    <row r="78" ht="15">
      <c r="U78" s="92"/>
    </row>
    <row r="79" ht="15">
      <c r="U79" s="92"/>
    </row>
    <row r="80" ht="15">
      <c r="U80" s="92"/>
    </row>
    <row r="81" ht="15">
      <c r="U81" s="92"/>
    </row>
    <row r="82" ht="15">
      <c r="U82" s="92"/>
    </row>
    <row r="83" ht="15">
      <c r="U83" s="92"/>
    </row>
    <row r="84" ht="15">
      <c r="U84" s="92"/>
    </row>
  </sheetData>
  <sheetProtection/>
  <mergeCells count="1">
    <mergeCell ref="CJ5:CQ5"/>
  </mergeCells>
  <hyperlinks>
    <hyperlink ref="B58" r:id="rId1" display="http://www.sbp.org.pk/departments/stats/ntb.htm"/>
    <hyperlink ref="B62" r:id="rId2" display="www.sbp.org.pk/ecodata/Revision_Monetary_Stats.pdf "/>
    <hyperlink ref="B59" r:id="rId3" display="www.sbp.org.pk/departments/stats/Notice-27-Mar-2017.pdf   "/>
  </hyperlinks>
  <printOptions/>
  <pageMargins left="0.7" right="0.7" top="0.75" bottom="0.75" header="0.3" footer="0.3"/>
  <pageSetup horizontalDpi="600" verticalDpi="600" orientation="portrait" scale="80" r:id="rId4"/>
</worksheet>
</file>

<file path=xl/worksheets/sheet3.xml><?xml version="1.0" encoding="utf-8"?>
<worksheet xmlns="http://schemas.openxmlformats.org/spreadsheetml/2006/main" xmlns:r="http://schemas.openxmlformats.org/officeDocument/2006/relationships">
  <sheetPr>
    <pageSetUpPr fitToPage="1"/>
  </sheetPr>
  <dimension ref="B1:GJ87"/>
  <sheetViews>
    <sheetView tabSelected="1" zoomScale="90" zoomScaleNormal="90" zoomScalePageLayoutView="0" workbookViewId="0" topLeftCell="B1">
      <pane xSplit="1" ySplit="6" topLeftCell="FW48" activePane="bottomRight" state="frozen"/>
      <selection pane="topLeft" activeCell="B1" sqref="B1"/>
      <selection pane="topRight" activeCell="C1" sqref="C1"/>
      <selection pane="bottomLeft" activeCell="B7" sqref="B7"/>
      <selection pane="bottomRight" activeCell="GJ57" sqref="GJ57"/>
    </sheetView>
  </sheetViews>
  <sheetFormatPr defaultColWidth="9.140625" defaultRowHeight="15"/>
  <cols>
    <col min="1" max="1" width="1.421875" style="108" customWidth="1"/>
    <col min="2" max="2" width="51.8515625" style="108" bestFit="1" customWidth="1"/>
    <col min="3" max="15" width="9.8515625" style="108" bestFit="1" customWidth="1"/>
    <col min="16" max="17" width="9.8515625" style="109" bestFit="1" customWidth="1"/>
    <col min="18" max="22" width="9.8515625" style="108" bestFit="1" customWidth="1"/>
    <col min="23" max="23" width="9.8515625" style="109" bestFit="1" customWidth="1"/>
    <col min="24" max="65" width="9.8515625" style="108" bestFit="1" customWidth="1"/>
    <col min="66" max="66" width="9.8515625" style="108" customWidth="1"/>
    <col min="67" max="92" width="9.8515625" style="108" bestFit="1" customWidth="1"/>
    <col min="93" max="133" width="11.00390625" style="108" customWidth="1"/>
    <col min="134" max="192" width="11.00390625" style="108" bestFit="1" customWidth="1"/>
    <col min="193" max="16384" width="9.140625" style="108" customWidth="1"/>
  </cols>
  <sheetData>
    <row r="1" spans="2:12" ht="15.75">
      <c r="B1" s="107" t="s">
        <v>44</v>
      </c>
      <c r="C1" s="107"/>
      <c r="D1" s="107"/>
      <c r="E1" s="107"/>
      <c r="F1" s="107"/>
      <c r="G1" s="107"/>
      <c r="H1" s="107"/>
      <c r="I1" s="107"/>
      <c r="J1" s="107"/>
      <c r="K1" s="107"/>
      <c r="L1" s="107"/>
    </row>
    <row r="2" spans="2:12" ht="15">
      <c r="B2" s="110" t="s">
        <v>290</v>
      </c>
      <c r="C2" s="110"/>
      <c r="D2" s="110"/>
      <c r="E2" s="110"/>
      <c r="F2" s="110"/>
      <c r="G2" s="110"/>
      <c r="H2" s="110"/>
      <c r="I2" s="110"/>
      <c r="J2" s="110"/>
      <c r="K2" s="110"/>
      <c r="L2" s="110"/>
    </row>
    <row r="3" spans="2:12" ht="17.25">
      <c r="B3" s="111" t="s">
        <v>96</v>
      </c>
      <c r="C3" s="111"/>
      <c r="D3" s="111"/>
      <c r="E3" s="111"/>
      <c r="F3" s="111"/>
      <c r="G3" s="111"/>
      <c r="H3" s="111"/>
      <c r="I3" s="111"/>
      <c r="J3" s="111"/>
      <c r="K3" s="111"/>
      <c r="L3" s="111"/>
    </row>
    <row r="4" spans="2:141" ht="15">
      <c r="B4" s="112" t="s">
        <v>90</v>
      </c>
      <c r="C4" s="113"/>
      <c r="D4" s="113"/>
      <c r="E4" s="113"/>
      <c r="F4" s="113"/>
      <c r="G4" s="111"/>
      <c r="H4" s="111"/>
      <c r="I4" s="111"/>
      <c r="J4" s="111"/>
      <c r="K4" s="111"/>
      <c r="L4" s="111"/>
      <c r="M4" s="111"/>
      <c r="N4" s="111"/>
      <c r="O4" s="111"/>
      <c r="EK4" s="133"/>
    </row>
    <row r="5" spans="3:192" ht="15.75">
      <c r="C5" s="114"/>
      <c r="D5" s="114"/>
      <c r="E5" s="114"/>
      <c r="F5" s="114"/>
      <c r="H5" s="114"/>
      <c r="CJ5" s="161"/>
      <c r="CK5" s="161"/>
      <c r="CL5" s="161"/>
      <c r="CM5" s="161"/>
      <c r="CN5" s="161"/>
      <c r="CO5" s="161"/>
      <c r="CP5" s="161"/>
      <c r="CQ5" s="161"/>
      <c r="DS5" s="115"/>
      <c r="FC5" s="141"/>
      <c r="FD5" s="141"/>
      <c r="FE5" s="141"/>
      <c r="FF5" s="141"/>
      <c r="FG5" s="141"/>
      <c r="FH5" s="141"/>
      <c r="FI5" s="141"/>
      <c r="FJ5" s="141"/>
      <c r="FK5" s="141"/>
      <c r="FL5" s="141"/>
      <c r="FM5" s="141"/>
      <c r="FN5" s="141"/>
      <c r="FO5" s="141"/>
      <c r="FP5" s="141"/>
      <c r="FQ5" s="141"/>
      <c r="FR5" s="141"/>
      <c r="FS5" s="141"/>
      <c r="FT5" s="141"/>
      <c r="FU5" s="141"/>
      <c r="FV5" s="141"/>
      <c r="FW5" s="141"/>
      <c r="FX5" s="141"/>
      <c r="FY5" s="141"/>
      <c r="FZ5" s="141"/>
      <c r="GA5" s="141"/>
      <c r="GB5" s="141"/>
      <c r="GC5" s="141"/>
      <c r="GD5" s="141"/>
      <c r="GE5" s="141"/>
      <c r="GF5" s="141"/>
      <c r="GG5" s="141"/>
      <c r="GH5" s="141"/>
      <c r="GI5" s="141"/>
      <c r="GJ5" s="141"/>
    </row>
    <row r="6" spans="2:192" ht="16.5" thickBot="1">
      <c r="B6" s="116" t="s">
        <v>46</v>
      </c>
      <c r="C6" s="142" t="s">
        <v>100</v>
      </c>
      <c r="D6" s="142" t="s">
        <v>101</v>
      </c>
      <c r="E6" s="142" t="s">
        <v>102</v>
      </c>
      <c r="F6" s="142" t="s">
        <v>103</v>
      </c>
      <c r="G6" s="142" t="s">
        <v>104</v>
      </c>
      <c r="H6" s="142" t="s">
        <v>105</v>
      </c>
      <c r="I6" s="142" t="s">
        <v>106</v>
      </c>
      <c r="J6" s="142" t="s">
        <v>107</v>
      </c>
      <c r="K6" s="142" t="s">
        <v>108</v>
      </c>
      <c r="L6" s="142" t="s">
        <v>109</v>
      </c>
      <c r="M6" s="142" t="s">
        <v>110</v>
      </c>
      <c r="N6" s="142" t="s">
        <v>111</v>
      </c>
      <c r="O6" s="142" t="s">
        <v>112</v>
      </c>
      <c r="P6" s="142" t="s">
        <v>113</v>
      </c>
      <c r="Q6" s="142" t="s">
        <v>114</v>
      </c>
      <c r="R6" s="142" t="s">
        <v>115</v>
      </c>
      <c r="S6" s="142" t="s">
        <v>116</v>
      </c>
      <c r="T6" s="142" t="s">
        <v>117</v>
      </c>
      <c r="U6" s="142" t="s">
        <v>118</v>
      </c>
      <c r="V6" s="142" t="s">
        <v>119</v>
      </c>
      <c r="W6" s="142" t="s">
        <v>120</v>
      </c>
      <c r="X6" s="142" t="s">
        <v>121</v>
      </c>
      <c r="Y6" s="142" t="s">
        <v>122</v>
      </c>
      <c r="Z6" s="142" t="s">
        <v>123</v>
      </c>
      <c r="AA6" s="142" t="s">
        <v>124</v>
      </c>
      <c r="AB6" s="142" t="s">
        <v>125</v>
      </c>
      <c r="AC6" s="142" t="s">
        <v>126</v>
      </c>
      <c r="AD6" s="142" t="s">
        <v>127</v>
      </c>
      <c r="AE6" s="142" t="s">
        <v>128</v>
      </c>
      <c r="AF6" s="142" t="s">
        <v>129</v>
      </c>
      <c r="AG6" s="142" t="s">
        <v>130</v>
      </c>
      <c r="AH6" s="142" t="s">
        <v>131</v>
      </c>
      <c r="AI6" s="142" t="s">
        <v>132</v>
      </c>
      <c r="AJ6" s="142" t="s">
        <v>133</v>
      </c>
      <c r="AK6" s="142" t="s">
        <v>134</v>
      </c>
      <c r="AL6" s="142" t="s">
        <v>135</v>
      </c>
      <c r="AM6" s="142" t="s">
        <v>136</v>
      </c>
      <c r="AN6" s="142" t="s">
        <v>137</v>
      </c>
      <c r="AO6" s="142" t="s">
        <v>138</v>
      </c>
      <c r="AP6" s="142" t="s">
        <v>139</v>
      </c>
      <c r="AQ6" s="142" t="s">
        <v>140</v>
      </c>
      <c r="AR6" s="142" t="s">
        <v>141</v>
      </c>
      <c r="AS6" s="142" t="s">
        <v>142</v>
      </c>
      <c r="AT6" s="142" t="s">
        <v>143</v>
      </c>
      <c r="AU6" s="142" t="s">
        <v>144</v>
      </c>
      <c r="AV6" s="142" t="s">
        <v>145</v>
      </c>
      <c r="AW6" s="142" t="s">
        <v>146</v>
      </c>
      <c r="AX6" s="142" t="s">
        <v>147</v>
      </c>
      <c r="AY6" s="142" t="s">
        <v>148</v>
      </c>
      <c r="AZ6" s="142" t="s">
        <v>149</v>
      </c>
      <c r="BA6" s="142" t="s">
        <v>150</v>
      </c>
      <c r="BB6" s="142" t="s">
        <v>151</v>
      </c>
      <c r="BC6" s="142" t="s">
        <v>152</v>
      </c>
      <c r="BD6" s="142" t="s">
        <v>153</v>
      </c>
      <c r="BE6" s="142" t="s">
        <v>154</v>
      </c>
      <c r="BF6" s="142" t="s">
        <v>155</v>
      </c>
      <c r="BG6" s="142" t="s">
        <v>156</v>
      </c>
      <c r="BH6" s="142" t="s">
        <v>157</v>
      </c>
      <c r="BI6" s="142" t="s">
        <v>158</v>
      </c>
      <c r="BJ6" s="142" t="s">
        <v>159</v>
      </c>
      <c r="BK6" s="142" t="s">
        <v>160</v>
      </c>
      <c r="BL6" s="142" t="s">
        <v>161</v>
      </c>
      <c r="BM6" s="142" t="s">
        <v>162</v>
      </c>
      <c r="BN6" s="142" t="s">
        <v>163</v>
      </c>
      <c r="BO6" s="142" t="s">
        <v>164</v>
      </c>
      <c r="BP6" s="142" t="s">
        <v>165</v>
      </c>
      <c r="BQ6" s="142" t="s">
        <v>166</v>
      </c>
      <c r="BR6" s="142" t="s">
        <v>167</v>
      </c>
      <c r="BS6" s="142" t="s">
        <v>168</v>
      </c>
      <c r="BT6" s="142" t="s">
        <v>169</v>
      </c>
      <c r="BU6" s="142" t="s">
        <v>170</v>
      </c>
      <c r="BV6" s="142" t="s">
        <v>171</v>
      </c>
      <c r="BW6" s="142" t="s">
        <v>172</v>
      </c>
      <c r="BX6" s="142" t="s">
        <v>173</v>
      </c>
      <c r="BY6" s="142" t="s">
        <v>174</v>
      </c>
      <c r="BZ6" s="142" t="s">
        <v>175</v>
      </c>
      <c r="CA6" s="142" t="s">
        <v>176</v>
      </c>
      <c r="CB6" s="142" t="s">
        <v>177</v>
      </c>
      <c r="CC6" s="142" t="s">
        <v>178</v>
      </c>
      <c r="CD6" s="142" t="s">
        <v>179</v>
      </c>
      <c r="CE6" s="142" t="s">
        <v>180</v>
      </c>
      <c r="CF6" s="142" t="s">
        <v>181</v>
      </c>
      <c r="CG6" s="142" t="s">
        <v>182</v>
      </c>
      <c r="CH6" s="142" t="s">
        <v>183</v>
      </c>
      <c r="CI6" s="142" t="s">
        <v>184</v>
      </c>
      <c r="CJ6" s="142" t="s">
        <v>185</v>
      </c>
      <c r="CK6" s="142" t="s">
        <v>186</v>
      </c>
      <c r="CL6" s="142" t="s">
        <v>187</v>
      </c>
      <c r="CM6" s="142" t="s">
        <v>188</v>
      </c>
      <c r="CN6" s="142" t="s">
        <v>189</v>
      </c>
      <c r="CO6" s="142" t="s">
        <v>190</v>
      </c>
      <c r="CP6" s="142" t="s">
        <v>191</v>
      </c>
      <c r="CQ6" s="142" t="s">
        <v>192</v>
      </c>
      <c r="CR6" s="142" t="s">
        <v>193</v>
      </c>
      <c r="CS6" s="142" t="s">
        <v>194</v>
      </c>
      <c r="CT6" s="142" t="s">
        <v>195</v>
      </c>
      <c r="CU6" s="142" t="s">
        <v>196</v>
      </c>
      <c r="CV6" s="142" t="s">
        <v>197</v>
      </c>
      <c r="CW6" s="142" t="s">
        <v>198</v>
      </c>
      <c r="CX6" s="142" t="s">
        <v>199</v>
      </c>
      <c r="CY6" s="142" t="s">
        <v>200</v>
      </c>
      <c r="CZ6" s="142" t="s">
        <v>201</v>
      </c>
      <c r="DA6" s="142" t="s">
        <v>202</v>
      </c>
      <c r="DB6" s="142" t="s">
        <v>203</v>
      </c>
      <c r="DC6" s="142" t="s">
        <v>204</v>
      </c>
      <c r="DD6" s="142" t="s">
        <v>205</v>
      </c>
      <c r="DE6" s="142" t="s">
        <v>206</v>
      </c>
      <c r="DF6" s="142" t="s">
        <v>207</v>
      </c>
      <c r="DG6" s="142" t="s">
        <v>208</v>
      </c>
      <c r="DH6" s="142" t="s">
        <v>209</v>
      </c>
      <c r="DI6" s="142" t="s">
        <v>210</v>
      </c>
      <c r="DJ6" s="142" t="s">
        <v>211</v>
      </c>
      <c r="DK6" s="142" t="s">
        <v>212</v>
      </c>
      <c r="DL6" s="142" t="s">
        <v>213</v>
      </c>
      <c r="DM6" s="142" t="s">
        <v>214</v>
      </c>
      <c r="DN6" s="142" t="s">
        <v>215</v>
      </c>
      <c r="DO6" s="142" t="s">
        <v>216</v>
      </c>
      <c r="DP6" s="142" t="s">
        <v>217</v>
      </c>
      <c r="DQ6" s="142" t="s">
        <v>218</v>
      </c>
      <c r="DR6" s="142" t="s">
        <v>219</v>
      </c>
      <c r="DS6" s="142" t="s">
        <v>220</v>
      </c>
      <c r="DT6" s="142" t="s">
        <v>221</v>
      </c>
      <c r="DU6" s="142" t="s">
        <v>222</v>
      </c>
      <c r="DV6" s="142" t="s">
        <v>223</v>
      </c>
      <c r="DW6" s="142" t="s">
        <v>224</v>
      </c>
      <c r="DX6" s="142" t="s">
        <v>225</v>
      </c>
      <c r="DY6" s="142" t="s">
        <v>226</v>
      </c>
      <c r="DZ6" s="142" t="s">
        <v>227</v>
      </c>
      <c r="EA6" s="142" t="s">
        <v>228</v>
      </c>
      <c r="EB6" s="142" t="s">
        <v>229</v>
      </c>
      <c r="EC6" s="142" t="s">
        <v>230</v>
      </c>
      <c r="ED6" s="142" t="s">
        <v>231</v>
      </c>
      <c r="EE6" s="142" t="s">
        <v>232</v>
      </c>
      <c r="EF6" s="142" t="s">
        <v>233</v>
      </c>
      <c r="EG6" s="142" t="s">
        <v>234</v>
      </c>
      <c r="EH6" s="142" t="s">
        <v>235</v>
      </c>
      <c r="EI6" s="142" t="s">
        <v>236</v>
      </c>
      <c r="EJ6" s="142" t="s">
        <v>237</v>
      </c>
      <c r="EK6" s="142" t="s">
        <v>238</v>
      </c>
      <c r="EL6" s="142" t="s">
        <v>239</v>
      </c>
      <c r="EM6" s="142" t="s">
        <v>240</v>
      </c>
      <c r="EN6" s="142" t="s">
        <v>241</v>
      </c>
      <c r="EO6" s="142" t="s">
        <v>242</v>
      </c>
      <c r="EP6" s="142" t="s">
        <v>243</v>
      </c>
      <c r="EQ6" s="142" t="s">
        <v>244</v>
      </c>
      <c r="ER6" s="142" t="s">
        <v>245</v>
      </c>
      <c r="ES6" s="142" t="s">
        <v>246</v>
      </c>
      <c r="ET6" s="142" t="s">
        <v>247</v>
      </c>
      <c r="EU6" s="142" t="s">
        <v>248</v>
      </c>
      <c r="EV6" s="142" t="s">
        <v>249</v>
      </c>
      <c r="EW6" s="142" t="s">
        <v>250</v>
      </c>
      <c r="EX6" s="142" t="s">
        <v>251</v>
      </c>
      <c r="EY6" s="142" t="s">
        <v>252</v>
      </c>
      <c r="EZ6" s="142" t="s">
        <v>253</v>
      </c>
      <c r="FA6" s="142" t="s">
        <v>254</v>
      </c>
      <c r="FB6" s="142" t="s">
        <v>255</v>
      </c>
      <c r="FC6" s="142" t="s">
        <v>256</v>
      </c>
      <c r="FD6" s="142" t="s">
        <v>257</v>
      </c>
      <c r="FE6" s="142" t="s">
        <v>258</v>
      </c>
      <c r="FF6" s="142" t="s">
        <v>259</v>
      </c>
      <c r="FG6" s="142" t="s">
        <v>260</v>
      </c>
      <c r="FH6" s="142" t="s">
        <v>261</v>
      </c>
      <c r="FI6" s="142" t="s">
        <v>262</v>
      </c>
      <c r="FJ6" s="142" t="s">
        <v>263</v>
      </c>
      <c r="FK6" s="142" t="s">
        <v>264</v>
      </c>
      <c r="FL6" s="142" t="s">
        <v>99</v>
      </c>
      <c r="FM6" s="142" t="s">
        <v>265</v>
      </c>
      <c r="FN6" s="142" t="s">
        <v>266</v>
      </c>
      <c r="FO6" s="142" t="s">
        <v>272</v>
      </c>
      <c r="FP6" s="142" t="s">
        <v>271</v>
      </c>
      <c r="FQ6" s="142" t="s">
        <v>270</v>
      </c>
      <c r="FR6" s="142" t="s">
        <v>269</v>
      </c>
      <c r="FS6" s="142" t="s">
        <v>268</v>
      </c>
      <c r="FT6" s="142" t="s">
        <v>267</v>
      </c>
      <c r="FU6" s="142" t="s">
        <v>273</v>
      </c>
      <c r="FV6" s="142" t="s">
        <v>275</v>
      </c>
      <c r="FW6" s="142" t="s">
        <v>276</v>
      </c>
      <c r="FX6" s="142" t="s">
        <v>277</v>
      </c>
      <c r="FY6" s="142" t="s">
        <v>278</v>
      </c>
      <c r="FZ6" s="142" t="s">
        <v>279</v>
      </c>
      <c r="GA6" s="142" t="s">
        <v>283</v>
      </c>
      <c r="GB6" s="142" t="s">
        <v>284</v>
      </c>
      <c r="GC6" s="142" t="s">
        <v>285</v>
      </c>
      <c r="GD6" s="142" t="s">
        <v>286</v>
      </c>
      <c r="GE6" s="142" t="s">
        <v>287</v>
      </c>
      <c r="GF6" s="142" t="s">
        <v>288</v>
      </c>
      <c r="GG6" s="142" t="s">
        <v>289</v>
      </c>
      <c r="GH6" s="142" t="s">
        <v>291</v>
      </c>
      <c r="GI6" s="142" t="s">
        <v>293</v>
      </c>
      <c r="GJ6" s="142" t="s">
        <v>292</v>
      </c>
    </row>
    <row r="7" spans="2:192" ht="15">
      <c r="B7" s="117" t="s">
        <v>47</v>
      </c>
      <c r="C7" s="84">
        <v>851544.5879999999</v>
      </c>
      <c r="D7" s="84">
        <v>787663.7050000001</v>
      </c>
      <c r="E7" s="84">
        <v>736914.338</v>
      </c>
      <c r="F7" s="84">
        <v>690657.2623749999</v>
      </c>
      <c r="G7" s="84">
        <v>527817.044</v>
      </c>
      <c r="H7" s="84">
        <v>503832.51899999985</v>
      </c>
      <c r="I7" s="84">
        <v>574380.7720000001</v>
      </c>
      <c r="J7" s="84">
        <v>587498.5169999999</v>
      </c>
      <c r="K7" s="84">
        <v>577151.179</v>
      </c>
      <c r="L7" s="84">
        <v>670208.3859999999</v>
      </c>
      <c r="M7" s="84">
        <v>638944.611</v>
      </c>
      <c r="N7" s="84">
        <v>677821.8489999999</v>
      </c>
      <c r="O7" s="84">
        <v>751705.25</v>
      </c>
      <c r="P7" s="118">
        <v>712513.415</v>
      </c>
      <c r="Q7" s="118">
        <v>867933.3700000001</v>
      </c>
      <c r="R7" s="118">
        <v>914689.632548</v>
      </c>
      <c r="S7" s="119">
        <v>887198.2669510001</v>
      </c>
      <c r="T7" s="118">
        <v>871830.3551400001</v>
      </c>
      <c r="U7" s="118">
        <v>905580.7411720002</v>
      </c>
      <c r="V7" s="119">
        <v>857572.5910879999</v>
      </c>
      <c r="W7" s="118">
        <v>858687.6290390003</v>
      </c>
      <c r="X7" s="120">
        <v>857289.4272190001</v>
      </c>
      <c r="Y7" s="120">
        <v>881739.7729630001</v>
      </c>
      <c r="Z7" s="120">
        <v>895117.0744889998</v>
      </c>
      <c r="AA7" s="120">
        <v>856108.886821</v>
      </c>
      <c r="AB7" s="120">
        <v>806324.4701729999</v>
      </c>
      <c r="AC7" s="120">
        <v>809674.6606109999</v>
      </c>
      <c r="AD7" s="120">
        <v>914101.8450330002</v>
      </c>
      <c r="AE7" s="120">
        <v>926607.4770746303</v>
      </c>
      <c r="AF7" s="71">
        <v>938455.9532957799</v>
      </c>
      <c r="AG7" s="71">
        <v>1003566.393154</v>
      </c>
      <c r="AH7" s="71">
        <v>1008256.0177639996</v>
      </c>
      <c r="AI7" s="71">
        <v>1036323.1167297901</v>
      </c>
      <c r="AJ7" s="71">
        <v>1050294.8830558</v>
      </c>
      <c r="AK7" s="71">
        <v>1072084.3665024303</v>
      </c>
      <c r="AL7" s="71">
        <v>1052476.8269639998</v>
      </c>
      <c r="AM7" s="71">
        <v>1136996.1153407902</v>
      </c>
      <c r="AN7" s="71">
        <v>1161606.4280135003</v>
      </c>
      <c r="AO7" s="71">
        <v>1174570.4627840002</v>
      </c>
      <c r="AP7" s="71">
        <v>1053108.96209196</v>
      </c>
      <c r="AQ7" s="71">
        <v>1066620.9118888103</v>
      </c>
      <c r="AR7" s="71">
        <v>1008088.8984463098</v>
      </c>
      <c r="AS7" s="71">
        <v>994340.8069411502</v>
      </c>
      <c r="AT7" s="71">
        <v>985245.464323</v>
      </c>
      <c r="AU7" s="71">
        <v>947582.2728675699</v>
      </c>
      <c r="AV7" s="71">
        <v>906844.9880463602</v>
      </c>
      <c r="AW7" s="71">
        <v>887492.7738374898</v>
      </c>
      <c r="AX7" s="71">
        <v>861855.74492481</v>
      </c>
      <c r="AY7" s="71">
        <v>884945.66602366</v>
      </c>
      <c r="AZ7" s="71">
        <v>851890.2824204499</v>
      </c>
      <c r="BA7" s="71">
        <v>947985.3181739999</v>
      </c>
      <c r="BB7" s="71">
        <v>950081.1830548199</v>
      </c>
      <c r="BC7" s="71">
        <v>922747.139284</v>
      </c>
      <c r="BD7" s="71">
        <v>883857.0583080001</v>
      </c>
      <c r="BE7" s="71">
        <v>943078.3406485899</v>
      </c>
      <c r="BF7" s="71">
        <v>913832.4696754297</v>
      </c>
      <c r="BG7" s="71">
        <v>844549.00048</v>
      </c>
      <c r="BH7" s="71">
        <v>781640.3085079099</v>
      </c>
      <c r="BI7" s="71">
        <v>758259.3599740701</v>
      </c>
      <c r="BJ7" s="71">
        <v>683195.61929741</v>
      </c>
      <c r="BK7" s="71">
        <v>606489.215655</v>
      </c>
      <c r="BL7" s="71">
        <v>595745.1168392603</v>
      </c>
      <c r="BM7" s="71">
        <v>590545.7036484098</v>
      </c>
      <c r="BN7" s="71">
        <v>492872.1883535299</v>
      </c>
      <c r="BO7" s="71">
        <v>499755.40306478983</v>
      </c>
      <c r="BP7" s="71">
        <v>406071.7267106301</v>
      </c>
      <c r="BQ7" s="71">
        <v>405854.5167978101</v>
      </c>
      <c r="BR7" s="71">
        <v>383744.86032581003</v>
      </c>
      <c r="BS7" s="71">
        <v>495090.87971610005</v>
      </c>
      <c r="BT7" s="71">
        <v>510946.03842362005</v>
      </c>
      <c r="BU7" s="71">
        <v>776937.67073264</v>
      </c>
      <c r="BV7" s="71">
        <v>895831.0951341599</v>
      </c>
      <c r="BW7" s="71">
        <v>973161.1648820501</v>
      </c>
      <c r="BX7" s="71">
        <v>917084.0389834398</v>
      </c>
      <c r="BY7" s="71">
        <v>912902.0518188602</v>
      </c>
      <c r="BZ7" s="71">
        <v>915040.3174260894</v>
      </c>
      <c r="CA7" s="71">
        <v>902426.2713934201</v>
      </c>
      <c r="CB7" s="71">
        <v>841931.9899566302</v>
      </c>
      <c r="CC7" s="71">
        <v>987442.62229425</v>
      </c>
      <c r="CD7" s="71">
        <v>1009249.8613470001</v>
      </c>
      <c r="CE7" s="71">
        <v>1095191.1670089997</v>
      </c>
      <c r="CF7" s="71">
        <v>1100087.125056</v>
      </c>
      <c r="CG7" s="71">
        <v>1193535.9673350002</v>
      </c>
      <c r="CH7" s="71">
        <v>1136737.0851980003</v>
      </c>
      <c r="CI7" s="71">
        <v>1174900.648081</v>
      </c>
      <c r="CJ7" s="71">
        <v>1187314.8250580002</v>
      </c>
      <c r="CK7" s="71">
        <v>1182054.1781749995</v>
      </c>
      <c r="CL7" s="71">
        <v>1264347.7191289999</v>
      </c>
      <c r="CM7" s="71">
        <v>1264799.526678</v>
      </c>
      <c r="CN7" s="71">
        <v>1247519.1788559998</v>
      </c>
      <c r="CO7" s="71">
        <v>1276434.5148040003</v>
      </c>
      <c r="CP7" s="71">
        <v>1233076.7530000003</v>
      </c>
      <c r="CQ7" s="71">
        <v>1294480.115</v>
      </c>
      <c r="CR7" s="71">
        <v>1314589.4929999998</v>
      </c>
      <c r="CS7" s="71">
        <v>1349228.653</v>
      </c>
      <c r="CT7" s="71">
        <v>1308266.1250000005</v>
      </c>
      <c r="CU7" s="71">
        <v>1461131.099</v>
      </c>
      <c r="CV7" s="71">
        <v>1409653.59</v>
      </c>
      <c r="CW7" s="71">
        <v>1386711.1710000003</v>
      </c>
      <c r="CX7" s="71">
        <v>1455831.722</v>
      </c>
      <c r="CY7" s="71">
        <v>1496653.788</v>
      </c>
      <c r="CZ7" s="71">
        <v>1374945.621</v>
      </c>
      <c r="DA7" s="71">
        <v>1375788.409</v>
      </c>
      <c r="DB7" s="71">
        <v>1254328.8766</v>
      </c>
      <c r="DC7" s="71">
        <v>1202326.6395999999</v>
      </c>
      <c r="DD7" s="71">
        <v>1130281.287999999</v>
      </c>
      <c r="DE7" s="71">
        <v>1039821.3469999996</v>
      </c>
      <c r="DF7" s="71">
        <v>1044287.2202399997</v>
      </c>
      <c r="DG7" s="71">
        <v>1095438.0791469999</v>
      </c>
      <c r="DH7" s="71">
        <v>831277.7145119898</v>
      </c>
      <c r="DI7" s="71">
        <v>875096.0099999998</v>
      </c>
      <c r="DJ7" s="71">
        <v>787053.5870009998</v>
      </c>
      <c r="DK7" s="71">
        <v>767815.7059999998</v>
      </c>
      <c r="DL7" s="71">
        <v>658971.8970000001</v>
      </c>
      <c r="DM7" s="71">
        <v>857881.3870000001</v>
      </c>
      <c r="DN7" s="71">
        <v>732906.4549999998</v>
      </c>
      <c r="DO7" s="71">
        <v>650575.375119</v>
      </c>
      <c r="DP7" s="71">
        <v>577815.6428999999</v>
      </c>
      <c r="DQ7" s="71">
        <v>579264.0058999998</v>
      </c>
      <c r="DR7" s="71">
        <v>335246.0699</v>
      </c>
      <c r="DS7" s="71">
        <v>257803.93620900018</v>
      </c>
      <c r="DT7" s="71">
        <v>328759.62008702476</v>
      </c>
      <c r="DU7" s="71">
        <v>268850.0386599996</v>
      </c>
      <c r="DV7" s="71">
        <v>85380.48330900026</v>
      </c>
      <c r="DW7" s="71">
        <v>21857.25611299975</v>
      </c>
      <c r="DX7" s="71">
        <v>-191211.31293900032</v>
      </c>
      <c r="DY7" s="71">
        <v>-367423.969486</v>
      </c>
      <c r="DZ7" s="71">
        <v>-489178.38512700005</v>
      </c>
      <c r="EA7" s="71">
        <v>-489376.50668799924</v>
      </c>
      <c r="EB7" s="71">
        <v>-284013.01895299926</v>
      </c>
      <c r="EC7" s="71">
        <v>-536309.6935700001</v>
      </c>
      <c r="ED7" s="71">
        <v>-677313.7820209996</v>
      </c>
      <c r="EE7" s="71">
        <v>-833735.6935880003</v>
      </c>
      <c r="EF7" s="71">
        <v>-666415.9470734592</v>
      </c>
      <c r="EG7" s="71">
        <v>-515491.53966288967</v>
      </c>
      <c r="EH7" s="71">
        <v>-583823.4865328707</v>
      </c>
      <c r="EI7" s="71">
        <v>-529479.6033819108</v>
      </c>
      <c r="EJ7" s="71">
        <v>-438308.61870099977</v>
      </c>
      <c r="EK7" s="71">
        <v>-7094.57719000056</v>
      </c>
      <c r="EL7" s="71">
        <v>202813.3241209993</v>
      </c>
      <c r="EM7" s="71">
        <v>286897.227798</v>
      </c>
      <c r="EN7" s="71">
        <v>-50822.35007700045</v>
      </c>
      <c r="EO7" s="71">
        <v>107291.69199900003</v>
      </c>
      <c r="EP7" s="71">
        <v>-152732.856926841</v>
      </c>
      <c r="EQ7" s="71">
        <v>234981.56935591064</v>
      </c>
      <c r="ER7" s="71">
        <v>602674.7923389999</v>
      </c>
      <c r="ES7" s="71">
        <v>641882.1644789004</v>
      </c>
      <c r="ET7" s="71">
        <v>624957.1425088402</v>
      </c>
      <c r="EU7" s="71">
        <v>620057.3557650005</v>
      </c>
      <c r="EV7" s="71">
        <v>722757.5011430006</v>
      </c>
      <c r="EW7" s="71">
        <v>852661.2875650004</v>
      </c>
      <c r="EX7" s="71">
        <v>859734.6729589999</v>
      </c>
      <c r="EY7" s="71">
        <v>796904.6832591202</v>
      </c>
      <c r="EZ7" s="71">
        <v>831294.4046630007</v>
      </c>
      <c r="FA7" s="71">
        <v>1123118.4828560008</v>
      </c>
      <c r="FB7" s="71">
        <v>1171729.0743789095</v>
      </c>
      <c r="FC7" s="71">
        <v>1317172.334431</v>
      </c>
      <c r="FD7" s="71">
        <v>1494677.4778420008</v>
      </c>
      <c r="FE7" s="71">
        <v>1434281.5322639998</v>
      </c>
      <c r="FF7" s="71">
        <v>1307191.3556089997</v>
      </c>
      <c r="FG7" s="71">
        <v>919573.2900239993</v>
      </c>
      <c r="FH7" s="71">
        <v>697361.8585241605</v>
      </c>
      <c r="FI7" s="71">
        <v>1089193.2818359993</v>
      </c>
      <c r="FJ7" s="71">
        <v>1005259.46734</v>
      </c>
      <c r="FK7" s="71">
        <v>1061779.423852</v>
      </c>
      <c r="FL7" s="71">
        <v>255527.85893100034</v>
      </c>
      <c r="FM7" s="71">
        <v>103300.76308999956</v>
      </c>
      <c r="FN7" s="71">
        <v>-288757.3809199985</v>
      </c>
      <c r="FO7" s="71">
        <v>-86190.37199899927</v>
      </c>
      <c r="FP7" s="71">
        <v>-532130.7879600003</v>
      </c>
      <c r="FQ7" s="71">
        <v>-514662.23665799946</v>
      </c>
      <c r="FR7" s="71">
        <v>-631724.6486168802</v>
      </c>
      <c r="FS7" s="71">
        <v>-471445.95804399904</v>
      </c>
      <c r="FT7" s="71">
        <v>-691606.3962971</v>
      </c>
      <c r="FU7" s="71">
        <v>-1149680.756631</v>
      </c>
      <c r="FV7" s="71">
        <v>-1978429</v>
      </c>
      <c r="FW7" s="71">
        <v>-1797650.4631659999</v>
      </c>
      <c r="FX7" s="71">
        <v>-1688747.3482450005</v>
      </c>
      <c r="FY7" s="71">
        <v>-1654130.3778020004</v>
      </c>
      <c r="FZ7" s="71">
        <v>-1838459.5881503997</v>
      </c>
      <c r="GA7" s="71">
        <v>-1611242.8652859004</v>
      </c>
      <c r="GB7" s="71">
        <v>-1154814.7578729996</v>
      </c>
      <c r="GC7" s="71">
        <v>-1291641.4099532105</v>
      </c>
      <c r="GD7" s="71">
        <v>-1359971.3179250015</v>
      </c>
      <c r="GE7" s="71">
        <v>-1366857.9558140012</v>
      </c>
      <c r="GF7" s="71">
        <v>-1483337.227785999</v>
      </c>
      <c r="GG7" s="71">
        <v>-1057371.9427489983</v>
      </c>
      <c r="GH7" s="71">
        <v>-1176701.5966100004</v>
      </c>
      <c r="GI7" s="71">
        <v>-1149125.4694410004</v>
      </c>
      <c r="GJ7" s="71">
        <v>-962854.540081691</v>
      </c>
    </row>
    <row r="8" spans="2:192" ht="15">
      <c r="B8" s="121" t="s">
        <v>48</v>
      </c>
      <c r="C8" s="122">
        <v>1185632.684</v>
      </c>
      <c r="D8" s="122">
        <v>1137364.897</v>
      </c>
      <c r="E8" s="122">
        <v>1099588.587</v>
      </c>
      <c r="F8" s="122">
        <v>1067007.801</v>
      </c>
      <c r="G8" s="122">
        <v>900150.78</v>
      </c>
      <c r="H8" s="122">
        <v>1105675.7519999999</v>
      </c>
      <c r="I8" s="122">
        <v>1192643.1</v>
      </c>
      <c r="J8" s="122">
        <v>1228107.2289999998</v>
      </c>
      <c r="K8" s="122">
        <v>1219854.634</v>
      </c>
      <c r="L8" s="122">
        <v>1280906.872</v>
      </c>
      <c r="M8" s="122">
        <v>1319124.385</v>
      </c>
      <c r="N8" s="122">
        <v>1376023.129</v>
      </c>
      <c r="O8" s="122">
        <v>1464309.904</v>
      </c>
      <c r="P8" s="123">
        <v>1443797.047</v>
      </c>
      <c r="Q8" s="123">
        <v>1639320.124</v>
      </c>
      <c r="R8" s="123">
        <v>1694576.020548</v>
      </c>
      <c r="S8" s="124">
        <v>1677686.095951</v>
      </c>
      <c r="T8" s="123">
        <v>1677669.44314</v>
      </c>
      <c r="U8" s="123">
        <v>1757518.910408</v>
      </c>
      <c r="V8" s="124">
        <v>1710436.141942</v>
      </c>
      <c r="W8" s="123">
        <v>1701605.2305240002</v>
      </c>
      <c r="X8" s="125">
        <v>1691434.141704</v>
      </c>
      <c r="Y8" s="125">
        <v>1703531.7700170001</v>
      </c>
      <c r="Z8" s="125">
        <v>1807844.7040529998</v>
      </c>
      <c r="AA8" s="125">
        <v>1882212.644944</v>
      </c>
      <c r="AB8" s="125">
        <v>1861414.250145</v>
      </c>
      <c r="AC8" s="125">
        <v>1856268.5077119998</v>
      </c>
      <c r="AD8" s="125">
        <v>1967696.010457</v>
      </c>
      <c r="AE8" s="125">
        <v>1988898.9101940002</v>
      </c>
      <c r="AF8" s="77">
        <v>1968354.1792577798</v>
      </c>
      <c r="AG8" s="77">
        <v>2036208.318715</v>
      </c>
      <c r="AH8" s="77">
        <v>2050747.1422699997</v>
      </c>
      <c r="AI8" s="77">
        <v>2089097.925433</v>
      </c>
      <c r="AJ8" s="77">
        <v>2110236.7899738</v>
      </c>
      <c r="AK8" s="77">
        <v>2134057.7898870003</v>
      </c>
      <c r="AL8" s="77">
        <v>2114938.883515</v>
      </c>
      <c r="AM8" s="77">
        <v>2192741.68354379</v>
      </c>
      <c r="AN8" s="77">
        <v>2222413.277517</v>
      </c>
      <c r="AO8" s="77">
        <v>2254901.461525</v>
      </c>
      <c r="AP8" s="77">
        <v>2139644.51954496</v>
      </c>
      <c r="AQ8" s="77">
        <v>2128314.95354181</v>
      </c>
      <c r="AR8" s="77">
        <v>2114237.27040231</v>
      </c>
      <c r="AS8" s="77">
        <v>2085400.1417931502</v>
      </c>
      <c r="AT8" s="77">
        <v>2114403.490366</v>
      </c>
      <c r="AU8" s="77">
        <v>2070023.99729557</v>
      </c>
      <c r="AV8" s="77">
        <v>2029669.9171914503</v>
      </c>
      <c r="AW8" s="77">
        <v>2034014.54579</v>
      </c>
      <c r="AX8" s="77">
        <v>1965577.316237</v>
      </c>
      <c r="AY8" s="77">
        <v>1966470.485989</v>
      </c>
      <c r="AZ8" s="77">
        <v>1923920.855366</v>
      </c>
      <c r="BA8" s="77">
        <v>1969545.4932869999</v>
      </c>
      <c r="BB8" s="77">
        <v>1999101.848</v>
      </c>
      <c r="BC8" s="77">
        <v>1949429.699284</v>
      </c>
      <c r="BD8" s="77">
        <v>1882946.6213080003</v>
      </c>
      <c r="BE8" s="77">
        <v>1930577.64464859</v>
      </c>
      <c r="BF8" s="77">
        <v>1906737.5356754297</v>
      </c>
      <c r="BG8" s="77">
        <v>1790163.7204800001</v>
      </c>
      <c r="BH8" s="77">
        <v>1727712.978247</v>
      </c>
      <c r="BI8" s="77">
        <v>1688571.296247</v>
      </c>
      <c r="BJ8" s="77">
        <v>1617206.698135</v>
      </c>
      <c r="BK8" s="77">
        <v>1529245.733655</v>
      </c>
      <c r="BL8" s="77">
        <v>1520251.297892</v>
      </c>
      <c r="BM8" s="77">
        <v>1538829.1866484098</v>
      </c>
      <c r="BN8" s="77">
        <v>1517501.407584</v>
      </c>
      <c r="BO8" s="77">
        <v>1513217.30506479</v>
      </c>
      <c r="BP8" s="77">
        <v>1389108.34171063</v>
      </c>
      <c r="BQ8" s="77">
        <v>1400700.1207978101</v>
      </c>
      <c r="BR8" s="77">
        <v>1373884.3497080002</v>
      </c>
      <c r="BS8" s="77">
        <v>1493184.4357161</v>
      </c>
      <c r="BT8" s="77">
        <v>1510845.15942362</v>
      </c>
      <c r="BU8" s="77">
        <v>1749345.318</v>
      </c>
      <c r="BV8" s="77">
        <v>1850271.7759999998</v>
      </c>
      <c r="BW8" s="77">
        <v>1900791.9980000001</v>
      </c>
      <c r="BX8" s="77">
        <v>1900216.1509834398</v>
      </c>
      <c r="BY8" s="77">
        <v>1905526.4268188602</v>
      </c>
      <c r="BZ8" s="77">
        <v>1909877.0301910895</v>
      </c>
      <c r="CA8" s="77">
        <v>1884214.10797142</v>
      </c>
      <c r="CB8" s="77">
        <v>1804626.7215456301</v>
      </c>
      <c r="CC8" s="77">
        <v>2041292.61954025</v>
      </c>
      <c r="CD8" s="77">
        <v>2053174.9148930002</v>
      </c>
      <c r="CE8" s="77">
        <v>2159942.109074</v>
      </c>
      <c r="CF8" s="77">
        <v>2170713.641244</v>
      </c>
      <c r="CG8" s="77">
        <v>2265653.929535</v>
      </c>
      <c r="CH8" s="77">
        <v>2194002.9575460004</v>
      </c>
      <c r="CI8" s="77">
        <v>2374003.240081</v>
      </c>
      <c r="CJ8" s="77">
        <v>2353934.9760580002</v>
      </c>
      <c r="CK8" s="77">
        <v>2377328.9221749995</v>
      </c>
      <c r="CL8" s="77">
        <v>2559295.455129</v>
      </c>
      <c r="CM8" s="77">
        <v>2592225.984678</v>
      </c>
      <c r="CN8" s="77">
        <v>2542878.3568559997</v>
      </c>
      <c r="CO8" s="77">
        <v>2669560.6528040003</v>
      </c>
      <c r="CP8" s="77">
        <v>2607247.768</v>
      </c>
      <c r="CQ8" s="77">
        <v>2780387.668</v>
      </c>
      <c r="CR8" s="77">
        <v>2833854.332</v>
      </c>
      <c r="CS8" s="77">
        <v>2851780.563</v>
      </c>
      <c r="CT8" s="77">
        <v>2887510.418</v>
      </c>
      <c r="CU8" s="77">
        <v>3095911.977</v>
      </c>
      <c r="CV8" s="77">
        <v>3078141.723</v>
      </c>
      <c r="CW8" s="77">
        <v>3058152.4910000004</v>
      </c>
      <c r="CX8" s="77">
        <v>3109274.054</v>
      </c>
      <c r="CY8" s="77">
        <v>3138623.412</v>
      </c>
      <c r="CZ8" s="77">
        <v>3043827.296</v>
      </c>
      <c r="DA8" s="77">
        <v>3028949.432</v>
      </c>
      <c r="DB8" s="77">
        <v>2943781.5356</v>
      </c>
      <c r="DC8" s="77">
        <v>2918002.3126</v>
      </c>
      <c r="DD8" s="77">
        <v>2839861.9389999993</v>
      </c>
      <c r="DE8" s="77">
        <v>2802334.3329999996</v>
      </c>
      <c r="DF8" s="77">
        <v>2844280.314</v>
      </c>
      <c r="DG8" s="77">
        <v>2920693.263</v>
      </c>
      <c r="DH8" s="77">
        <v>2733572.65351199</v>
      </c>
      <c r="DI8" s="77">
        <v>2746280.1799999997</v>
      </c>
      <c r="DJ8" s="77">
        <v>2674579.036</v>
      </c>
      <c r="DK8" s="77">
        <v>2633427.3359999997</v>
      </c>
      <c r="DL8" s="77">
        <v>2539170.254</v>
      </c>
      <c r="DM8" s="77">
        <v>2839265.639</v>
      </c>
      <c r="DN8" s="77">
        <v>2709028.179</v>
      </c>
      <c r="DO8" s="77">
        <v>2632837.385119</v>
      </c>
      <c r="DP8" s="77">
        <v>2676765.7269</v>
      </c>
      <c r="DQ8" s="77">
        <v>2640077.5019</v>
      </c>
      <c r="DR8" s="77">
        <v>2404800.6689</v>
      </c>
      <c r="DS8" s="77">
        <v>2562078.8996510003</v>
      </c>
      <c r="DT8" s="77">
        <v>2663427.3709000247</v>
      </c>
      <c r="DU8" s="77">
        <v>2615258.6718999995</v>
      </c>
      <c r="DV8" s="77">
        <v>2416681.559309</v>
      </c>
      <c r="DW8" s="77">
        <v>2474578.446113</v>
      </c>
      <c r="DX8" s="77">
        <v>2568178.800785</v>
      </c>
      <c r="DY8" s="77">
        <v>2529016.796592</v>
      </c>
      <c r="DZ8" s="77">
        <v>2685280.960629</v>
      </c>
      <c r="EA8" s="77">
        <v>2709684.9656510004</v>
      </c>
      <c r="EB8" s="77">
        <v>3069906.4139590003</v>
      </c>
      <c r="EC8" s="77">
        <v>2816871.2435250003</v>
      </c>
      <c r="ED8" s="77">
        <v>2823521.9519309998</v>
      </c>
      <c r="EE8" s="77">
        <v>3035989.4240099997</v>
      </c>
      <c r="EF8" s="77">
        <v>3117539.1441565403</v>
      </c>
      <c r="EG8" s="77">
        <v>3186245.228533</v>
      </c>
      <c r="EH8" s="77">
        <v>3058088.171603</v>
      </c>
      <c r="EI8" s="77">
        <v>3101595.93710509</v>
      </c>
      <c r="EJ8" s="77">
        <v>3214549.314963</v>
      </c>
      <c r="EK8" s="77">
        <v>3550538.382398</v>
      </c>
      <c r="EL8" s="77">
        <v>3761619.8033539997</v>
      </c>
      <c r="EM8" s="77">
        <v>3827377.8585030003</v>
      </c>
      <c r="EN8" s="77">
        <v>3746936.34358</v>
      </c>
      <c r="EO8" s="77">
        <v>3792813.73943</v>
      </c>
      <c r="EP8" s="77">
        <v>3553565.37589716</v>
      </c>
      <c r="EQ8" s="77">
        <v>4011151.6675279103</v>
      </c>
      <c r="ER8" s="77">
        <v>4217831.298216</v>
      </c>
      <c r="ES8" s="77">
        <v>4256683.9949859</v>
      </c>
      <c r="ET8" s="77">
        <v>4159986.05873984</v>
      </c>
      <c r="EU8" s="77">
        <v>4058714.424347</v>
      </c>
      <c r="EV8" s="77">
        <v>4150390.4137420002</v>
      </c>
      <c r="EW8" s="77">
        <v>4287724.619726</v>
      </c>
      <c r="EX8" s="77">
        <v>4219632.558587</v>
      </c>
      <c r="EY8" s="77">
        <v>4146845.86493712</v>
      </c>
      <c r="EZ8" s="77">
        <v>4002962.501162001</v>
      </c>
      <c r="FA8" s="77">
        <v>4356927.753123</v>
      </c>
      <c r="FB8" s="77">
        <v>4480505.264853</v>
      </c>
      <c r="FC8" s="77">
        <v>4651521.13761</v>
      </c>
      <c r="FD8" s="77">
        <v>4914951.540249</v>
      </c>
      <c r="FE8" s="77">
        <v>5420706.221839</v>
      </c>
      <c r="FF8" s="77">
        <v>5342409.734364</v>
      </c>
      <c r="FG8" s="77">
        <v>5034527.123918</v>
      </c>
      <c r="FH8" s="77">
        <v>4907346.85786916</v>
      </c>
      <c r="FI8" s="77">
        <v>5276535.283783</v>
      </c>
      <c r="FJ8" s="77">
        <v>5171642.535945</v>
      </c>
      <c r="FK8" s="77">
        <v>5238706.970462</v>
      </c>
      <c r="FL8" s="77">
        <v>4502885.277474</v>
      </c>
      <c r="FM8" s="77">
        <v>4340895.879893</v>
      </c>
      <c r="FN8" s="77">
        <v>4237618.1645720005</v>
      </c>
      <c r="FO8" s="77">
        <v>4472469.417479001</v>
      </c>
      <c r="FP8" s="77">
        <v>4662129.895877</v>
      </c>
      <c r="FQ8" s="77">
        <v>4273098.144977001</v>
      </c>
      <c r="FR8" s="77">
        <v>4265438.88850612</v>
      </c>
      <c r="FS8" s="77">
        <v>4252077.052534001</v>
      </c>
      <c r="FT8" s="77">
        <v>4169600.8864129</v>
      </c>
      <c r="FU8" s="77">
        <v>3669919.103526</v>
      </c>
      <c r="FV8" s="77">
        <v>3805784</v>
      </c>
      <c r="FW8" s="77">
        <v>3833508.082155</v>
      </c>
      <c r="FX8" s="77">
        <v>4577095.022111</v>
      </c>
      <c r="FY8" s="77">
        <v>4682719.797079</v>
      </c>
      <c r="FZ8" s="77">
        <v>4482462.691389</v>
      </c>
      <c r="GA8" s="77">
        <v>4659278.29785</v>
      </c>
      <c r="GB8" s="77">
        <v>5776022.513834</v>
      </c>
      <c r="GC8" s="77">
        <v>6021398.599411</v>
      </c>
      <c r="GD8" s="77">
        <v>5480906.909585999</v>
      </c>
      <c r="GE8" s="77">
        <v>5356788.190106999</v>
      </c>
      <c r="GF8" s="77">
        <v>5400602.773200001</v>
      </c>
      <c r="GG8" s="77">
        <v>5739414.961479001</v>
      </c>
      <c r="GH8" s="77">
        <v>5679017.249913</v>
      </c>
      <c r="GI8" s="77">
        <v>5706723.146912999</v>
      </c>
      <c r="GJ8" s="77">
        <v>5834159.715488</v>
      </c>
    </row>
    <row r="9" spans="2:192" ht="15">
      <c r="B9" s="121" t="s">
        <v>49</v>
      </c>
      <c r="C9" s="122">
        <v>334088.096</v>
      </c>
      <c r="D9" s="122">
        <v>349701.192</v>
      </c>
      <c r="E9" s="122">
        <v>362674.24900000007</v>
      </c>
      <c r="F9" s="122">
        <v>376350.538625</v>
      </c>
      <c r="G9" s="122">
        <v>372333.73600000003</v>
      </c>
      <c r="H9" s="122">
        <v>601843.233</v>
      </c>
      <c r="I9" s="122">
        <v>618262.328</v>
      </c>
      <c r="J9" s="122">
        <v>640608.7119999999</v>
      </c>
      <c r="K9" s="122">
        <v>642703.4550000001</v>
      </c>
      <c r="L9" s="122">
        <v>610698.486</v>
      </c>
      <c r="M9" s="122">
        <v>680179.774</v>
      </c>
      <c r="N9" s="122">
        <v>698201.28</v>
      </c>
      <c r="O9" s="122">
        <v>712604.654</v>
      </c>
      <c r="P9" s="123">
        <v>731283.632</v>
      </c>
      <c r="Q9" s="123">
        <v>771386.754</v>
      </c>
      <c r="R9" s="123">
        <v>779886.388</v>
      </c>
      <c r="S9" s="124">
        <v>790487.8289999999</v>
      </c>
      <c r="T9" s="123">
        <v>805839.088</v>
      </c>
      <c r="U9" s="123">
        <v>851938.1692359998</v>
      </c>
      <c r="V9" s="124">
        <v>852863.5508540001</v>
      </c>
      <c r="W9" s="123">
        <v>842917.601485</v>
      </c>
      <c r="X9" s="125">
        <v>834144.714485</v>
      </c>
      <c r="Y9" s="125">
        <v>821791.997054</v>
      </c>
      <c r="Z9" s="125">
        <v>912727.6295640001</v>
      </c>
      <c r="AA9" s="125">
        <v>1026103.758123</v>
      </c>
      <c r="AB9" s="125">
        <v>1055089.779972</v>
      </c>
      <c r="AC9" s="125">
        <v>1046593.8471009999</v>
      </c>
      <c r="AD9" s="125">
        <v>1053594.1654239998</v>
      </c>
      <c r="AE9" s="125">
        <v>1062291.43311937</v>
      </c>
      <c r="AF9" s="77">
        <v>1029898.225962</v>
      </c>
      <c r="AG9" s="77">
        <v>1032641.925561</v>
      </c>
      <c r="AH9" s="77">
        <v>1042491.1245060001</v>
      </c>
      <c r="AI9" s="77">
        <v>1052774.80870321</v>
      </c>
      <c r="AJ9" s="77">
        <v>1059941.906918</v>
      </c>
      <c r="AK9" s="77">
        <v>1061973.42338457</v>
      </c>
      <c r="AL9" s="77">
        <v>1062462.056551</v>
      </c>
      <c r="AM9" s="77">
        <v>1055745.568203</v>
      </c>
      <c r="AN9" s="77">
        <v>1060806.8495035</v>
      </c>
      <c r="AO9" s="77">
        <v>1080330.998741</v>
      </c>
      <c r="AP9" s="77">
        <v>1086535.557453</v>
      </c>
      <c r="AQ9" s="77">
        <v>1061694.0416529998</v>
      </c>
      <c r="AR9" s="77">
        <v>1106148.371956</v>
      </c>
      <c r="AS9" s="77">
        <v>1091059.334852</v>
      </c>
      <c r="AT9" s="77">
        <v>1129158.0260430002</v>
      </c>
      <c r="AU9" s="77">
        <v>1122441.7244280002</v>
      </c>
      <c r="AV9" s="77">
        <v>1122824.92914509</v>
      </c>
      <c r="AW9" s="77">
        <v>1146521.77195251</v>
      </c>
      <c r="AX9" s="77">
        <v>1103721.57131219</v>
      </c>
      <c r="AY9" s="77">
        <v>1081524.81996534</v>
      </c>
      <c r="AZ9" s="77">
        <v>1072030.57294555</v>
      </c>
      <c r="BA9" s="77">
        <v>1021560.175113</v>
      </c>
      <c r="BB9" s="77">
        <v>1049020.66494518</v>
      </c>
      <c r="BC9" s="77">
        <v>1026682.56</v>
      </c>
      <c r="BD9" s="77">
        <v>999089.5630000002</v>
      </c>
      <c r="BE9" s="77">
        <v>987499.304</v>
      </c>
      <c r="BF9" s="77">
        <v>992905.066</v>
      </c>
      <c r="BG9" s="77">
        <v>945614.7200000001</v>
      </c>
      <c r="BH9" s="77">
        <v>946072.66973909</v>
      </c>
      <c r="BI9" s="77">
        <v>930311.93627293</v>
      </c>
      <c r="BJ9" s="77">
        <v>934011.07883759</v>
      </c>
      <c r="BK9" s="77">
        <v>922756.5180000002</v>
      </c>
      <c r="BL9" s="77">
        <v>924506.1810527397</v>
      </c>
      <c r="BM9" s="77">
        <v>948283.483</v>
      </c>
      <c r="BN9" s="77">
        <v>1024629.21923047</v>
      </c>
      <c r="BO9" s="77">
        <v>1013461.9020000001</v>
      </c>
      <c r="BP9" s="77">
        <v>983036.615</v>
      </c>
      <c r="BQ9" s="77">
        <v>994845.604</v>
      </c>
      <c r="BR9" s="77">
        <v>990139.4893821902</v>
      </c>
      <c r="BS9" s="77">
        <v>998093.556</v>
      </c>
      <c r="BT9" s="77">
        <v>999899.1209999999</v>
      </c>
      <c r="BU9" s="77">
        <v>972407.64726736</v>
      </c>
      <c r="BV9" s="77">
        <v>954440.6808658399</v>
      </c>
      <c r="BW9" s="77">
        <v>927630.83311795</v>
      </c>
      <c r="BX9" s="77">
        <v>983132.112</v>
      </c>
      <c r="BY9" s="77">
        <v>992624.375</v>
      </c>
      <c r="BZ9" s="77">
        <v>994836.7127650001</v>
      </c>
      <c r="CA9" s="77">
        <v>981787.836578</v>
      </c>
      <c r="CB9" s="77">
        <v>962694.731589</v>
      </c>
      <c r="CC9" s="77">
        <v>1053849.997246</v>
      </c>
      <c r="CD9" s="77">
        <v>1043925.053546</v>
      </c>
      <c r="CE9" s="77">
        <v>1064750.942065</v>
      </c>
      <c r="CF9" s="77">
        <v>1070626.5161879999</v>
      </c>
      <c r="CG9" s="77">
        <v>1072117.9622</v>
      </c>
      <c r="CH9" s="77">
        <v>1057265.872348</v>
      </c>
      <c r="CI9" s="77">
        <v>1199102.5920000002</v>
      </c>
      <c r="CJ9" s="77">
        <v>1166620.151</v>
      </c>
      <c r="CK9" s="77">
        <v>1195274.744</v>
      </c>
      <c r="CL9" s="77">
        <v>1294947.736</v>
      </c>
      <c r="CM9" s="77">
        <v>1327426.458</v>
      </c>
      <c r="CN9" s="77">
        <v>1295359.1779999998</v>
      </c>
      <c r="CO9" s="77">
        <v>1393126.138</v>
      </c>
      <c r="CP9" s="77">
        <v>1374171.015</v>
      </c>
      <c r="CQ9" s="77">
        <v>1485907.553</v>
      </c>
      <c r="CR9" s="77">
        <v>1519264.8390000002</v>
      </c>
      <c r="CS9" s="77">
        <v>1502551.9100000001</v>
      </c>
      <c r="CT9" s="77">
        <v>1579244.2929999996</v>
      </c>
      <c r="CU9" s="77">
        <v>1634780.878</v>
      </c>
      <c r="CV9" s="77">
        <v>1668488.1330000001</v>
      </c>
      <c r="CW9" s="77">
        <v>1671441.32</v>
      </c>
      <c r="CX9" s="77">
        <v>1653442.332</v>
      </c>
      <c r="CY9" s="77">
        <v>1641969.624</v>
      </c>
      <c r="CZ9" s="77">
        <v>1668881.675</v>
      </c>
      <c r="DA9" s="77">
        <v>1653161.023</v>
      </c>
      <c r="DB9" s="77">
        <v>1689452.659</v>
      </c>
      <c r="DC9" s="77">
        <v>1715675.673</v>
      </c>
      <c r="DD9" s="77">
        <v>1709580.6510000003</v>
      </c>
      <c r="DE9" s="77">
        <v>1762512.986</v>
      </c>
      <c r="DF9" s="77">
        <v>1799993.09376</v>
      </c>
      <c r="DG9" s="77">
        <v>1825255.183853</v>
      </c>
      <c r="DH9" s="77">
        <v>1902294.939</v>
      </c>
      <c r="DI9" s="77">
        <v>1871184.17</v>
      </c>
      <c r="DJ9" s="77">
        <v>1887525.448999</v>
      </c>
      <c r="DK9" s="77">
        <v>1865611.63</v>
      </c>
      <c r="DL9" s="77">
        <v>1880198.357</v>
      </c>
      <c r="DM9" s="77">
        <v>1981384.2519999999</v>
      </c>
      <c r="DN9" s="77">
        <v>1976121.7240000002</v>
      </c>
      <c r="DO9" s="77">
        <v>1982262.01</v>
      </c>
      <c r="DP9" s="77">
        <v>2098950.0840000003</v>
      </c>
      <c r="DQ9" s="77">
        <v>2060813.4960000003</v>
      </c>
      <c r="DR9" s="77">
        <v>2069554.599</v>
      </c>
      <c r="DS9" s="77">
        <v>2304274.963442</v>
      </c>
      <c r="DT9" s="77">
        <v>2334667.750813</v>
      </c>
      <c r="DU9" s="77">
        <v>2346408.63324</v>
      </c>
      <c r="DV9" s="77">
        <v>2331301.076</v>
      </c>
      <c r="DW9" s="77">
        <v>2452721.1900000004</v>
      </c>
      <c r="DX9" s="77">
        <v>2759390.1137240003</v>
      </c>
      <c r="DY9" s="77">
        <v>2896440.766078</v>
      </c>
      <c r="DZ9" s="77">
        <v>3174459.345756</v>
      </c>
      <c r="EA9" s="77">
        <v>3199061.4723389996</v>
      </c>
      <c r="EB9" s="77">
        <v>3353919.4329119995</v>
      </c>
      <c r="EC9" s="77">
        <v>3353180.9370950004</v>
      </c>
      <c r="ED9" s="77">
        <v>3500835.7339519993</v>
      </c>
      <c r="EE9" s="77">
        <v>3869725.117598</v>
      </c>
      <c r="EF9" s="77">
        <v>3783955.0912299994</v>
      </c>
      <c r="EG9" s="77">
        <v>3701736.76819589</v>
      </c>
      <c r="EH9" s="77">
        <v>3641911.6581358705</v>
      </c>
      <c r="EI9" s="77">
        <v>3631075.5404870007</v>
      </c>
      <c r="EJ9" s="77">
        <v>3652857.9336639997</v>
      </c>
      <c r="EK9" s="77">
        <v>3557632.9595880006</v>
      </c>
      <c r="EL9" s="77">
        <v>3558806.4792330004</v>
      </c>
      <c r="EM9" s="77">
        <v>3540480.6307050004</v>
      </c>
      <c r="EN9" s="77">
        <v>3797758.6936570005</v>
      </c>
      <c r="EO9" s="77">
        <v>3685522.047431</v>
      </c>
      <c r="EP9" s="77">
        <v>3706298.2328240005</v>
      </c>
      <c r="EQ9" s="77">
        <v>3776170.0981719997</v>
      </c>
      <c r="ER9" s="77">
        <v>3615156.5058770003</v>
      </c>
      <c r="ES9" s="77">
        <v>3614801.8305069995</v>
      </c>
      <c r="ET9" s="77">
        <v>3535028.916231</v>
      </c>
      <c r="EU9" s="77">
        <v>3438657.0685819997</v>
      </c>
      <c r="EV9" s="77">
        <v>3427632.9125989997</v>
      </c>
      <c r="EW9" s="77">
        <v>3435063.332161</v>
      </c>
      <c r="EX9" s="77">
        <v>3359897.885628</v>
      </c>
      <c r="EY9" s="77">
        <v>3349941.181678</v>
      </c>
      <c r="EZ9" s="77">
        <v>3171668.096499</v>
      </c>
      <c r="FA9" s="77">
        <v>3233809.2702669995</v>
      </c>
      <c r="FB9" s="77">
        <v>3308776.19047409</v>
      </c>
      <c r="FC9" s="77">
        <v>3334348.8031789996</v>
      </c>
      <c r="FD9" s="77">
        <v>3420274.0624069995</v>
      </c>
      <c r="FE9" s="77">
        <v>3986424.6895749997</v>
      </c>
      <c r="FF9" s="77">
        <v>4035218.3787550004</v>
      </c>
      <c r="FG9" s="77">
        <v>4114953.8338940004</v>
      </c>
      <c r="FH9" s="77">
        <v>4209984.999345</v>
      </c>
      <c r="FI9" s="77">
        <v>4187342.0019470006</v>
      </c>
      <c r="FJ9" s="77">
        <v>4166383.068605</v>
      </c>
      <c r="FK9" s="77">
        <v>4176927.54661</v>
      </c>
      <c r="FL9" s="77">
        <v>4247357.418543</v>
      </c>
      <c r="FM9" s="77">
        <v>4237595.116803001</v>
      </c>
      <c r="FN9" s="77">
        <v>4526375.545491999</v>
      </c>
      <c r="FO9" s="77">
        <v>4558659.789478</v>
      </c>
      <c r="FP9" s="77">
        <v>5194260.683837</v>
      </c>
      <c r="FQ9" s="77">
        <v>4787760.381635</v>
      </c>
      <c r="FR9" s="77">
        <v>4897163.537123</v>
      </c>
      <c r="FS9" s="77">
        <v>4723523.010578</v>
      </c>
      <c r="FT9" s="77">
        <v>4861207.28271</v>
      </c>
      <c r="FU9" s="77">
        <v>4819599.860157</v>
      </c>
      <c r="FV9" s="77">
        <v>5784212</v>
      </c>
      <c r="FW9" s="77">
        <v>5631158.545321</v>
      </c>
      <c r="FX9" s="77">
        <v>6265842.370356</v>
      </c>
      <c r="FY9" s="77">
        <v>6336850.174881</v>
      </c>
      <c r="FZ9" s="77">
        <v>6320922.2795394</v>
      </c>
      <c r="GA9" s="77">
        <v>6270521.1631359</v>
      </c>
      <c r="GB9" s="77">
        <v>6930837.271706999</v>
      </c>
      <c r="GC9" s="77">
        <v>7313040.00936421</v>
      </c>
      <c r="GD9" s="77">
        <v>6840878.227511001</v>
      </c>
      <c r="GE9" s="77">
        <v>6723646.145921</v>
      </c>
      <c r="GF9" s="77">
        <v>6883940.000986</v>
      </c>
      <c r="GG9" s="77">
        <v>6796786.904227999</v>
      </c>
      <c r="GH9" s="77">
        <v>6855718.846523</v>
      </c>
      <c r="GI9" s="77">
        <v>6855848.616354</v>
      </c>
      <c r="GJ9" s="77">
        <v>6797014.255569691</v>
      </c>
    </row>
    <row r="10" spans="2:192" ht="15">
      <c r="B10" s="117" t="s">
        <v>50</v>
      </c>
      <c r="C10" s="84">
        <v>4673466.227</v>
      </c>
      <c r="D10" s="84">
        <v>4691216.856412999</v>
      </c>
      <c r="E10" s="84">
        <v>4789876.855415001</v>
      </c>
      <c r="F10" s="84">
        <v>4930815.807581</v>
      </c>
      <c r="G10" s="84">
        <v>5041012.014415001</v>
      </c>
      <c r="H10" s="84">
        <v>5168600.484414999</v>
      </c>
      <c r="I10" s="84">
        <v>5141014.320415</v>
      </c>
      <c r="J10" s="84">
        <v>5128260.410414999</v>
      </c>
      <c r="K10" s="84">
        <v>5196817.287626</v>
      </c>
      <c r="L10" s="84">
        <v>5096098.949454</v>
      </c>
      <c r="M10" s="84">
        <v>5184839.716627</v>
      </c>
      <c r="N10" s="84">
        <v>5346006.381000001</v>
      </c>
      <c r="O10" s="84">
        <v>5414684.046</v>
      </c>
      <c r="P10" s="118">
        <v>5468995.259987</v>
      </c>
      <c r="Q10" s="118">
        <v>5449809.873</v>
      </c>
      <c r="R10" s="118">
        <v>5445183.180935</v>
      </c>
      <c r="S10" s="119">
        <v>5525648.403124999</v>
      </c>
      <c r="T10" s="118">
        <v>5748656.67103</v>
      </c>
      <c r="U10" s="118">
        <v>5765631.85204114</v>
      </c>
      <c r="V10" s="119">
        <v>5806664.889733519</v>
      </c>
      <c r="W10" s="118">
        <v>5841483.32773352</v>
      </c>
      <c r="X10" s="120">
        <v>5826686.67939352</v>
      </c>
      <c r="Y10" s="120">
        <v>5948118.995577369</v>
      </c>
      <c r="Z10" s="120">
        <v>6001334.35313824</v>
      </c>
      <c r="AA10" s="120">
        <v>6013648.23202276</v>
      </c>
      <c r="AB10" s="120">
        <v>5994048.448759474</v>
      </c>
      <c r="AC10" s="120">
        <v>6085317.184930421</v>
      </c>
      <c r="AD10" s="120">
        <v>6074363.248309102</v>
      </c>
      <c r="AE10" s="120">
        <v>6197868.983226418</v>
      </c>
      <c r="AF10" s="71">
        <v>6388660.387620561</v>
      </c>
      <c r="AG10" s="71">
        <v>6495977.198374882</v>
      </c>
      <c r="AH10" s="71">
        <v>6519445.87362756</v>
      </c>
      <c r="AI10" s="71">
        <v>6561570.210078061</v>
      </c>
      <c r="AJ10" s="71">
        <v>6505756.287012739</v>
      </c>
      <c r="AK10" s="71">
        <v>6584334.533382179</v>
      </c>
      <c r="AL10" s="71">
        <v>6773314.191338055</v>
      </c>
      <c r="AM10" s="71">
        <v>6808574.552605768</v>
      </c>
      <c r="AN10" s="71">
        <v>6798084.210766818</v>
      </c>
      <c r="AO10" s="71">
        <v>6969000.884408457</v>
      </c>
      <c r="AP10" s="71">
        <v>6942872.193030236</v>
      </c>
      <c r="AQ10" s="71">
        <v>7103995.3086982705</v>
      </c>
      <c r="AR10" s="71">
        <v>7259555.462732462</v>
      </c>
      <c r="AS10" s="71">
        <v>7393122.30402857</v>
      </c>
      <c r="AT10" s="71">
        <v>7494498.921511261</v>
      </c>
      <c r="AU10" s="71">
        <v>7671778.335206687</v>
      </c>
      <c r="AV10" s="71">
        <v>7721205.354823083</v>
      </c>
      <c r="AW10" s="71">
        <v>7839176.50687107</v>
      </c>
      <c r="AX10" s="71">
        <v>7973688.550753336</v>
      </c>
      <c r="AY10" s="71">
        <v>8162093.209328437</v>
      </c>
      <c r="AZ10" s="71">
        <v>8330618.99776</v>
      </c>
      <c r="BA10" s="71">
        <v>8377122.958394</v>
      </c>
      <c r="BB10" s="71">
        <v>8393230.835</v>
      </c>
      <c r="BC10" s="71">
        <v>8707627.707019</v>
      </c>
      <c r="BD10" s="71">
        <v>8814467.929795</v>
      </c>
      <c r="BE10" s="71">
        <v>8862314.651387</v>
      </c>
      <c r="BF10" s="71">
        <v>8983540.036068</v>
      </c>
      <c r="BG10" s="71">
        <v>9095506.440898001</v>
      </c>
      <c r="BH10" s="71">
        <v>9160461.276659</v>
      </c>
      <c r="BI10" s="71">
        <v>9289257.477659</v>
      </c>
      <c r="BJ10" s="71">
        <v>9564079.661687998</v>
      </c>
      <c r="BK10" s="71">
        <v>9784427.267266</v>
      </c>
      <c r="BL10" s="103">
        <v>9829231.519981999</v>
      </c>
      <c r="BM10" s="71">
        <v>9906674.381994002</v>
      </c>
      <c r="BN10" s="71">
        <v>10025591.985138</v>
      </c>
      <c r="BO10" s="71">
        <v>10153027.633629002</v>
      </c>
      <c r="BP10" s="71">
        <v>10313431.179744</v>
      </c>
      <c r="BQ10" s="71">
        <v>10521683.42745981</v>
      </c>
      <c r="BR10" s="71">
        <v>10593602.77840864</v>
      </c>
      <c r="BS10" s="71">
        <v>10615622.920988</v>
      </c>
      <c r="BT10" s="71">
        <v>10559057.963029</v>
      </c>
      <c r="BU10" s="71">
        <v>10409957.809000002</v>
      </c>
      <c r="BV10" s="71">
        <v>10446150.569000002</v>
      </c>
      <c r="BW10" s="71">
        <v>10602251.222</v>
      </c>
      <c r="BX10" s="71">
        <v>10743714.8151513</v>
      </c>
      <c r="BY10" s="71">
        <v>10665729.996000001</v>
      </c>
      <c r="BZ10" s="71">
        <v>10834763.746601041</v>
      </c>
      <c r="CA10" s="71">
        <v>10968355.010229718</v>
      </c>
      <c r="CB10" s="71">
        <v>11042033.374943271</v>
      </c>
      <c r="CC10" s="71">
        <v>11290379.57611582</v>
      </c>
      <c r="CD10" s="71">
        <v>11389861.532222262</v>
      </c>
      <c r="CE10" s="71">
        <v>11378730.669164348</v>
      </c>
      <c r="CF10" s="71">
        <v>11473476.519856561</v>
      </c>
      <c r="CG10" s="71">
        <v>11653110.38667281</v>
      </c>
      <c r="CH10" s="71">
        <v>11860644.34133557</v>
      </c>
      <c r="CI10" s="71">
        <v>12067098.02635552</v>
      </c>
      <c r="CJ10" s="71">
        <v>12091820.01231882</v>
      </c>
      <c r="CK10" s="71">
        <v>12110476.53164452</v>
      </c>
      <c r="CL10" s="71">
        <v>12182279.70857702</v>
      </c>
      <c r="CM10" s="71">
        <v>12184685.00544355</v>
      </c>
      <c r="CN10" s="71">
        <v>12321913.927122597</v>
      </c>
      <c r="CO10" s="71">
        <v>12454710.336919002</v>
      </c>
      <c r="CP10" s="71">
        <v>12495445.904407</v>
      </c>
      <c r="CQ10" s="71">
        <v>12636495.4084</v>
      </c>
      <c r="CR10" s="71">
        <v>12749518.756052</v>
      </c>
      <c r="CS10" s="71">
        <v>12742413.520527001</v>
      </c>
      <c r="CT10" s="71">
        <v>13046989.386877999</v>
      </c>
      <c r="CU10" s="71">
        <v>13440764.252749</v>
      </c>
      <c r="CV10" s="71">
        <v>13416854.347157001</v>
      </c>
      <c r="CW10" s="71">
        <v>13482922.113292001</v>
      </c>
      <c r="CX10" s="71">
        <v>13548295.294495</v>
      </c>
      <c r="CY10" s="71">
        <v>13612430.168421999</v>
      </c>
      <c r="CZ10" s="71">
        <v>13871691.426919002</v>
      </c>
      <c r="DA10" s="71">
        <v>14207042.947776001</v>
      </c>
      <c r="DB10" s="71">
        <v>14231295.499333</v>
      </c>
      <c r="DC10" s="71">
        <v>14374457.154732998</v>
      </c>
      <c r="DD10" s="71">
        <v>14586410.040176</v>
      </c>
      <c r="DE10" s="71">
        <v>14746641.800872002</v>
      </c>
      <c r="DF10" s="71">
        <v>15122453.612362</v>
      </c>
      <c r="DG10" s="71">
        <v>15500156.176234001</v>
      </c>
      <c r="DH10" s="71">
        <v>15431275.59329702</v>
      </c>
      <c r="DI10" s="71">
        <v>15631516.923462998</v>
      </c>
      <c r="DJ10" s="71">
        <v>15745167.606117</v>
      </c>
      <c r="DK10" s="71">
        <v>15849277.347112</v>
      </c>
      <c r="DL10" s="71">
        <v>16106238.159860998</v>
      </c>
      <c r="DM10" s="71">
        <v>16095797.007528</v>
      </c>
      <c r="DN10" s="71">
        <v>16152896.366934</v>
      </c>
      <c r="DO10" s="71">
        <v>16374113.469337</v>
      </c>
      <c r="DP10" s="71">
        <v>16749383.893779999</v>
      </c>
      <c r="DQ10" s="71">
        <v>16871236.46243</v>
      </c>
      <c r="DR10" s="71">
        <v>17423374.924351</v>
      </c>
      <c r="DS10" s="71">
        <v>17681189.680008</v>
      </c>
      <c r="DT10" s="71">
        <v>17480446.239826</v>
      </c>
      <c r="DU10" s="71">
        <v>17730972.569358997</v>
      </c>
      <c r="DV10" s="71">
        <v>17902873.552005</v>
      </c>
      <c r="DW10" s="71">
        <v>18014361.271658003</v>
      </c>
      <c r="DX10" s="71">
        <v>18461223.954546</v>
      </c>
      <c r="DY10" s="71">
        <v>18897285.035936</v>
      </c>
      <c r="DZ10" s="71">
        <v>19021178.042829998</v>
      </c>
      <c r="EA10" s="71">
        <v>19288039.641304</v>
      </c>
      <c r="EB10" s="71">
        <v>19248358.720307</v>
      </c>
      <c r="EC10" s="71">
        <v>19541980.463788</v>
      </c>
      <c r="ED10" s="71">
        <v>20069664.339883</v>
      </c>
      <c r="EE10" s="71">
        <v>20839911.957024004</v>
      </c>
      <c r="EF10" s="71">
        <v>20680249.020198993</v>
      </c>
      <c r="EG10" s="71">
        <v>20837012.166486003</v>
      </c>
      <c r="EH10" s="71">
        <v>21050334.770817</v>
      </c>
      <c r="EI10" s="71">
        <v>21288553.328877997</v>
      </c>
      <c r="EJ10" s="71">
        <v>21364632.740985</v>
      </c>
      <c r="EK10" s="71">
        <v>21410009.627317004</v>
      </c>
      <c r="EL10" s="71">
        <v>21256099.671901003</v>
      </c>
      <c r="EM10" s="71">
        <v>21473976.604007002</v>
      </c>
      <c r="EN10" s="71">
        <v>22416736.478106998</v>
      </c>
      <c r="EO10" s="71">
        <v>22831260.221901</v>
      </c>
      <c r="EP10" s="71">
        <v>23644728.279932998</v>
      </c>
      <c r="EQ10" s="71">
        <v>23813865.461062</v>
      </c>
      <c r="ER10" s="71">
        <v>23560328.856456</v>
      </c>
      <c r="ES10" s="71">
        <v>23622057.303843997</v>
      </c>
      <c r="ET10" s="71">
        <v>23795333.811681002</v>
      </c>
      <c r="EU10" s="71">
        <v>23952450.966669</v>
      </c>
      <c r="EV10" s="71">
        <v>23980614.612552002</v>
      </c>
      <c r="EW10" s="71">
        <v>24358885.067221</v>
      </c>
      <c r="EX10" s="71">
        <v>24295110.206701003</v>
      </c>
      <c r="EY10" s="71">
        <v>24627185.128868</v>
      </c>
      <c r="EZ10" s="71">
        <v>24823541.256501995</v>
      </c>
      <c r="FA10" s="71">
        <v>24951997.592442</v>
      </c>
      <c r="FB10" s="71">
        <v>25215880.225713998</v>
      </c>
      <c r="FC10" s="71">
        <v>26154939.62031</v>
      </c>
      <c r="FD10" s="71">
        <v>26037407.230248</v>
      </c>
      <c r="FE10" s="71">
        <v>26184139.174933</v>
      </c>
      <c r="FF10" s="71">
        <v>26513777.867094997</v>
      </c>
      <c r="FG10" s="71">
        <v>26696845.455044</v>
      </c>
      <c r="FH10" s="71">
        <v>27113144.432673004</v>
      </c>
      <c r="FI10" s="71">
        <v>27535399.846880004</v>
      </c>
      <c r="FJ10" s="71">
        <v>27522680.473737</v>
      </c>
      <c r="FK10" s="71">
        <v>27368841.163360998</v>
      </c>
      <c r="FL10" s="71">
        <v>28674871.381847</v>
      </c>
      <c r="FM10" s="71">
        <v>29376667.542929996</v>
      </c>
      <c r="FN10" s="71">
        <v>30148164.262492</v>
      </c>
      <c r="FO10" s="71">
        <v>31430309.64738701</v>
      </c>
      <c r="FP10" s="71">
        <v>31896156.508383237</v>
      </c>
      <c r="FQ10" s="71">
        <v>32162067.461837</v>
      </c>
      <c r="FR10" s="71">
        <v>32767535.285155002</v>
      </c>
      <c r="FS10" s="71">
        <v>32869115.997289997</v>
      </c>
      <c r="FT10" s="71">
        <v>33165297.69298324</v>
      </c>
      <c r="FU10" s="71">
        <v>33764050.978306994</v>
      </c>
      <c r="FV10" s="71">
        <v>34688583</v>
      </c>
      <c r="FW10" s="71">
        <v>34933507.58993</v>
      </c>
      <c r="FX10" s="71">
        <v>35850134.83189699</v>
      </c>
      <c r="FY10" s="71">
        <v>36611445.179775</v>
      </c>
      <c r="FZ10" s="71">
        <v>37558006.02616824</v>
      </c>
      <c r="GA10" s="71">
        <v>38914801.52979924</v>
      </c>
      <c r="GB10" s="71">
        <v>38425931.88854323</v>
      </c>
      <c r="GC10" s="71">
        <v>38908960.426252</v>
      </c>
      <c r="GD10" s="71">
        <v>39592101.792979</v>
      </c>
      <c r="GE10" s="71">
        <v>39436537.952827</v>
      </c>
      <c r="GF10" s="71">
        <v>40244884.497031</v>
      </c>
      <c r="GG10" s="71">
        <v>40353470.86133</v>
      </c>
      <c r="GH10" s="71">
        <v>41190584.176532894</v>
      </c>
      <c r="GI10" s="71">
        <v>42050502.55158977</v>
      </c>
      <c r="GJ10" s="71">
        <v>43073393.472644</v>
      </c>
    </row>
    <row r="11" spans="2:192" ht="15">
      <c r="B11" s="126" t="s">
        <v>51</v>
      </c>
      <c r="C11" s="84">
        <v>1482401.116</v>
      </c>
      <c r="D11" s="84">
        <v>1551392.723413</v>
      </c>
      <c r="E11" s="84">
        <v>1598366.910789</v>
      </c>
      <c r="F11" s="84">
        <v>1589411.886955</v>
      </c>
      <c r="G11" s="84">
        <v>1667230.8747890003</v>
      </c>
      <c r="H11" s="84">
        <v>1771447.264789</v>
      </c>
      <c r="I11" s="84">
        <v>1703825.722789</v>
      </c>
      <c r="J11" s="84">
        <v>1744343.769789</v>
      </c>
      <c r="K11" s="84">
        <v>1831253.0049999997</v>
      </c>
      <c r="L11" s="84">
        <v>1691726.5361919997</v>
      </c>
      <c r="M11" s="84">
        <v>1802838.025</v>
      </c>
      <c r="N11" s="84">
        <v>1984951.6650000005</v>
      </c>
      <c r="O11" s="84">
        <v>2019126.5409999997</v>
      </c>
      <c r="P11" s="118">
        <v>2132236.529207</v>
      </c>
      <c r="Q11" s="118">
        <v>2137121.5539999995</v>
      </c>
      <c r="R11" s="118">
        <v>2070163.6382630002</v>
      </c>
      <c r="S11" s="119">
        <v>2103685.6205479996</v>
      </c>
      <c r="T11" s="118">
        <v>2251467.009</v>
      </c>
      <c r="U11" s="118">
        <v>2165234.4298920007</v>
      </c>
      <c r="V11" s="119">
        <v>2234365.7135819993</v>
      </c>
      <c r="W11" s="118">
        <v>2229470.6175820003</v>
      </c>
      <c r="X11" s="120">
        <v>2208958.209582</v>
      </c>
      <c r="Y11" s="120">
        <v>2369861.102725</v>
      </c>
      <c r="Z11" s="120">
        <v>2470194.1642279997</v>
      </c>
      <c r="AA11" s="120">
        <v>2462932.1327680005</v>
      </c>
      <c r="AB11" s="120">
        <v>2489742.041659999</v>
      </c>
      <c r="AC11" s="120">
        <v>2554400.086602</v>
      </c>
      <c r="AD11" s="120">
        <v>2540407.599111</v>
      </c>
      <c r="AE11" s="120">
        <v>2643991.4836698445</v>
      </c>
      <c r="AF11" s="71">
        <v>2745728.194064</v>
      </c>
      <c r="AG11" s="71">
        <v>2766488.7898145886</v>
      </c>
      <c r="AH11" s="71">
        <v>2753526.3440519995</v>
      </c>
      <c r="AI11" s="71">
        <v>2738110.7850720007</v>
      </c>
      <c r="AJ11" s="71">
        <v>2673842.5420972295</v>
      </c>
      <c r="AK11" s="71">
        <v>2782371.743079</v>
      </c>
      <c r="AL11" s="71">
        <v>3030917.147718</v>
      </c>
      <c r="AM11" s="71">
        <v>3046225.7470090725</v>
      </c>
      <c r="AN11" s="71">
        <v>3125543.9394900734</v>
      </c>
      <c r="AO11" s="71">
        <v>3274935.7789901253</v>
      </c>
      <c r="AP11" s="71">
        <v>3239184.7822311013</v>
      </c>
      <c r="AQ11" s="71">
        <v>3337619.110554899</v>
      </c>
      <c r="AR11" s="71">
        <v>3730065.1334729996</v>
      </c>
      <c r="AS11" s="71">
        <v>3763478.549306999</v>
      </c>
      <c r="AT11" s="71">
        <v>3800497.9819977153</v>
      </c>
      <c r="AU11" s="71">
        <v>3878586.9217500007</v>
      </c>
      <c r="AV11" s="71">
        <v>3903636.6161410008</v>
      </c>
      <c r="AW11" s="71">
        <v>3971920.3519479996</v>
      </c>
      <c r="AX11" s="71">
        <v>4152582.4453059994</v>
      </c>
      <c r="AY11" s="71">
        <v>4327918.867612</v>
      </c>
      <c r="AZ11" s="71">
        <v>4496584.330426</v>
      </c>
      <c r="BA11" s="71">
        <v>4540326.923901</v>
      </c>
      <c r="BB11" s="71">
        <v>4636735.609999999</v>
      </c>
      <c r="BC11" s="71">
        <v>4891340.098867</v>
      </c>
      <c r="BD11" s="71">
        <v>4883603.415203</v>
      </c>
      <c r="BE11" s="71">
        <v>4903777.106944</v>
      </c>
      <c r="BF11" s="71">
        <v>5003123.996107</v>
      </c>
      <c r="BG11" s="71">
        <v>5090945.681845</v>
      </c>
      <c r="BH11" s="71">
        <v>5156948.781330999</v>
      </c>
      <c r="BI11" s="71">
        <v>5295659.5913309995</v>
      </c>
      <c r="BJ11" s="71">
        <v>5619309.767619999</v>
      </c>
      <c r="BK11" s="71">
        <v>5909351.916866</v>
      </c>
      <c r="BL11" s="71">
        <v>6006390.557002999</v>
      </c>
      <c r="BM11" s="71">
        <v>6081217.1346700005</v>
      </c>
      <c r="BN11" s="97">
        <v>6073250.832889001</v>
      </c>
      <c r="BO11" s="97">
        <v>6172399.720060001</v>
      </c>
      <c r="BP11" s="97">
        <v>6225485.967797</v>
      </c>
      <c r="BQ11" s="97">
        <v>6259930.663593001</v>
      </c>
      <c r="BR11" s="97">
        <v>6325013.280928</v>
      </c>
      <c r="BS11" s="97">
        <v>6267175.19511</v>
      </c>
      <c r="BT11" s="97">
        <v>6213275.198152</v>
      </c>
      <c r="BU11" s="97">
        <v>6076433.514000001</v>
      </c>
      <c r="BV11" s="97">
        <v>6063660.4350000005</v>
      </c>
      <c r="BW11" s="97">
        <v>6252473.743</v>
      </c>
      <c r="BX11" s="97">
        <v>6397104.885</v>
      </c>
      <c r="BY11" s="97">
        <v>6340205.720000001</v>
      </c>
      <c r="BZ11" s="97">
        <v>6331194.046816001</v>
      </c>
      <c r="CA11" s="97">
        <v>6408214.384947</v>
      </c>
      <c r="CB11" s="97">
        <v>6468102.500413</v>
      </c>
      <c r="CC11" s="97">
        <v>6522799.111932999</v>
      </c>
      <c r="CD11" s="97">
        <v>6708994.468714001</v>
      </c>
      <c r="CE11" s="97">
        <v>6701611.239817998</v>
      </c>
      <c r="CF11" s="97">
        <v>6770235.544930001</v>
      </c>
      <c r="CG11" s="97">
        <v>6942266.078873</v>
      </c>
      <c r="CH11" s="97">
        <v>7138906.909018</v>
      </c>
      <c r="CI11" s="97">
        <v>7302908.341575999</v>
      </c>
      <c r="CJ11" s="97">
        <v>7400563.131548</v>
      </c>
      <c r="CK11" s="97">
        <v>7384061.588141999</v>
      </c>
      <c r="CL11" s="97">
        <v>7405402.849079</v>
      </c>
      <c r="CM11" s="97">
        <v>7413201.015554</v>
      </c>
      <c r="CN11" s="97">
        <v>7476835.6011379985</v>
      </c>
      <c r="CO11" s="97">
        <v>7436076.274327001</v>
      </c>
      <c r="CP11" s="97">
        <v>7542285.7442270005</v>
      </c>
      <c r="CQ11" s="97">
        <v>7635706.433924</v>
      </c>
      <c r="CR11" s="97">
        <v>7692077.8309160005</v>
      </c>
      <c r="CS11" s="97">
        <v>7652332.494807</v>
      </c>
      <c r="CT11" s="97">
        <v>7972660.634825999</v>
      </c>
      <c r="CU11" s="97">
        <v>8156950.175277</v>
      </c>
      <c r="CV11" s="97">
        <v>8275006.268967001</v>
      </c>
      <c r="CW11" s="97">
        <v>8348349.491381</v>
      </c>
      <c r="CX11" s="97">
        <v>8356615.816075999</v>
      </c>
      <c r="CY11" s="97">
        <v>8323491.36647</v>
      </c>
      <c r="CZ11" s="97">
        <v>8431717.766201</v>
      </c>
      <c r="DA11" s="97">
        <v>8444204.141467001</v>
      </c>
      <c r="DB11" s="97">
        <v>8507065.368842</v>
      </c>
      <c r="DC11" s="97">
        <v>8611587.203848999</v>
      </c>
      <c r="DD11" s="97">
        <v>8621436.868583001</v>
      </c>
      <c r="DE11" s="97">
        <v>8713366.767781</v>
      </c>
      <c r="DF11" s="97">
        <v>9000015.141507</v>
      </c>
      <c r="DG11" s="97">
        <v>9224703.867033001</v>
      </c>
      <c r="DH11" s="97">
        <v>9296865.216851959</v>
      </c>
      <c r="DI11" s="97">
        <v>9462590.387443999</v>
      </c>
      <c r="DJ11" s="97">
        <v>9485588.214446</v>
      </c>
      <c r="DK11" s="97">
        <v>9558180.356681</v>
      </c>
      <c r="DL11" s="97">
        <v>9704391.380259998</v>
      </c>
      <c r="DM11" s="97">
        <v>9482430.039917</v>
      </c>
      <c r="DN11" s="97">
        <v>9445880.496687999</v>
      </c>
      <c r="DO11" s="97">
        <v>9557279.320708</v>
      </c>
      <c r="DP11" s="97">
        <v>9776925.277394999</v>
      </c>
      <c r="DQ11" s="97">
        <v>9852116.492316</v>
      </c>
      <c r="DR11" s="97">
        <v>10265604.068699</v>
      </c>
      <c r="DS11" s="97">
        <v>10338361.987684</v>
      </c>
      <c r="DT11" s="97">
        <v>10112354.347083</v>
      </c>
      <c r="DU11" s="97">
        <v>10286796.860547</v>
      </c>
      <c r="DV11" s="97">
        <v>10372600.961494</v>
      </c>
      <c r="DW11" s="97">
        <v>10424851.761652</v>
      </c>
      <c r="DX11" s="97">
        <v>10665794.097887</v>
      </c>
      <c r="DY11" s="97">
        <v>10855378.142736001</v>
      </c>
      <c r="DZ11" s="97">
        <v>11009990.295029</v>
      </c>
      <c r="EA11" s="97">
        <v>11195932.933565</v>
      </c>
      <c r="EB11" s="97">
        <v>10944779.774716001</v>
      </c>
      <c r="EC11" s="97">
        <v>11272299.554053</v>
      </c>
      <c r="ED11" s="97">
        <v>11777903.896022</v>
      </c>
      <c r="EE11" s="97">
        <v>12490626.283154003</v>
      </c>
      <c r="EF11" s="97">
        <v>12453283.316778995</v>
      </c>
      <c r="EG11" s="97">
        <v>12599423.459364</v>
      </c>
      <c r="EH11" s="97">
        <v>12728911.065835001</v>
      </c>
      <c r="EI11" s="97">
        <v>12995112.358496</v>
      </c>
      <c r="EJ11" s="97">
        <v>12970268.903198997</v>
      </c>
      <c r="EK11" s="97">
        <v>12805585.495922003</v>
      </c>
      <c r="EL11" s="97">
        <v>12761158.75779</v>
      </c>
      <c r="EM11" s="97">
        <v>12881357.632259002</v>
      </c>
      <c r="EN11" s="97">
        <v>13750325.121679999</v>
      </c>
      <c r="EO11" s="97">
        <v>14149148.573216999</v>
      </c>
      <c r="EP11" s="97">
        <v>14863561.506764</v>
      </c>
      <c r="EQ11" s="97">
        <v>15185306.560564999</v>
      </c>
      <c r="ER11" s="97">
        <v>15049860.844744</v>
      </c>
      <c r="ES11" s="97">
        <v>15117063.947595999</v>
      </c>
      <c r="ET11" s="97">
        <v>15245750.810843002</v>
      </c>
      <c r="EU11" s="97">
        <v>15384028.765857</v>
      </c>
      <c r="EV11" s="97">
        <v>15366511.478722</v>
      </c>
      <c r="EW11" s="97">
        <v>15442308.260776998</v>
      </c>
      <c r="EX11" s="97">
        <v>15382882.939267</v>
      </c>
      <c r="EY11" s="97">
        <v>15592812.356638998</v>
      </c>
      <c r="EZ11" s="97">
        <v>15721279.262307998</v>
      </c>
      <c r="FA11" s="97">
        <v>15846501.946463998</v>
      </c>
      <c r="FB11" s="97">
        <v>16087855.818639997</v>
      </c>
      <c r="FC11" s="97">
        <v>16868350.734587003</v>
      </c>
      <c r="FD11" s="97">
        <v>16843726.730583</v>
      </c>
      <c r="FE11" s="97">
        <v>16895703.168545</v>
      </c>
      <c r="FF11" s="97">
        <v>16885095.931934997</v>
      </c>
      <c r="FG11" s="97">
        <v>16958279.096292</v>
      </c>
      <c r="FH11" s="97">
        <v>17116704.299337003</v>
      </c>
      <c r="FI11" s="97">
        <v>17024070.806525003</v>
      </c>
      <c r="FJ11" s="97">
        <v>17199401.255331002</v>
      </c>
      <c r="FK11" s="97">
        <v>16989450.147692002</v>
      </c>
      <c r="FL11" s="97">
        <v>17916240.473894</v>
      </c>
      <c r="FM11" s="97">
        <v>18569556.375601996</v>
      </c>
      <c r="FN11" s="97">
        <v>19219340.262669</v>
      </c>
      <c r="FO11" s="97">
        <v>20338074.87714201</v>
      </c>
      <c r="FP11" s="97">
        <v>20809979.65352424</v>
      </c>
      <c r="FQ11" s="97">
        <v>20915055.339708</v>
      </c>
      <c r="FR11" s="97">
        <v>21324850.115667</v>
      </c>
      <c r="FS11" s="97">
        <v>21494522.696353994</v>
      </c>
      <c r="FT11" s="97">
        <v>21680325.12256724</v>
      </c>
      <c r="FU11" s="97">
        <v>21733657.402478997</v>
      </c>
      <c r="FV11" s="97">
        <v>22903573</v>
      </c>
      <c r="FW11" s="97">
        <v>23006304.278220996</v>
      </c>
      <c r="FX11" s="97">
        <v>23872380.582716994</v>
      </c>
      <c r="FY11" s="97">
        <v>24661063.231161002</v>
      </c>
      <c r="FZ11" s="97">
        <v>25710592.125816245</v>
      </c>
      <c r="GA11" s="97">
        <v>26910221.899242237</v>
      </c>
      <c r="GB11" s="97">
        <v>26682800.67287324</v>
      </c>
      <c r="GC11" s="97">
        <v>27183152.806208</v>
      </c>
      <c r="GD11" s="97">
        <v>27721851.918006003</v>
      </c>
      <c r="GE11" s="97">
        <v>27578108.928624</v>
      </c>
      <c r="GF11" s="97">
        <v>28180807.164386004</v>
      </c>
      <c r="GG11" s="97">
        <v>27867167.823664006</v>
      </c>
      <c r="GH11" s="97">
        <v>28972812.341413897</v>
      </c>
      <c r="GI11" s="97">
        <v>29722107.25147077</v>
      </c>
      <c r="GJ11" s="97">
        <v>30663553.352525003</v>
      </c>
    </row>
    <row r="12" spans="2:192" ht="15">
      <c r="B12" s="127" t="s">
        <v>52</v>
      </c>
      <c r="C12" s="84">
        <v>1650817.187</v>
      </c>
      <c r="D12" s="84">
        <v>1718688.4284130002</v>
      </c>
      <c r="E12" s="84">
        <v>1783705.921789</v>
      </c>
      <c r="F12" s="84">
        <v>1764740.500436</v>
      </c>
      <c r="G12" s="84">
        <v>1874134.4637890002</v>
      </c>
      <c r="H12" s="84">
        <v>1988132.311789</v>
      </c>
      <c r="I12" s="84">
        <v>1926656.820789</v>
      </c>
      <c r="J12" s="84">
        <v>1972816.732789</v>
      </c>
      <c r="K12" s="84">
        <v>2071782.0519999997</v>
      </c>
      <c r="L12" s="84">
        <v>1941984.3481919998</v>
      </c>
      <c r="M12" s="84">
        <v>2009231.04</v>
      </c>
      <c r="N12" s="84">
        <v>2058278.1590000005</v>
      </c>
      <c r="O12" s="84">
        <v>2015560.5339999998</v>
      </c>
      <c r="P12" s="118">
        <v>2118880.711207</v>
      </c>
      <c r="Q12" s="118">
        <v>2146079.3559999997</v>
      </c>
      <c r="R12" s="118">
        <v>2048676.004263</v>
      </c>
      <c r="S12" s="119">
        <v>2111871.9395479998</v>
      </c>
      <c r="T12" s="118">
        <v>2258182.19</v>
      </c>
      <c r="U12" s="118">
        <v>2196615.7188920006</v>
      </c>
      <c r="V12" s="119">
        <v>2300842.1195819993</v>
      </c>
      <c r="W12" s="118">
        <v>2297578.187582</v>
      </c>
      <c r="X12" s="120">
        <v>2290915.604582</v>
      </c>
      <c r="Y12" s="120">
        <v>2411228.649725</v>
      </c>
      <c r="Z12" s="120">
        <v>2425711.60883</v>
      </c>
      <c r="AA12" s="120">
        <v>2395279.6949350005</v>
      </c>
      <c r="AB12" s="120">
        <v>2451216.0451639993</v>
      </c>
      <c r="AC12" s="120">
        <v>2540654.188393</v>
      </c>
      <c r="AD12" s="120">
        <v>2537087.012622</v>
      </c>
      <c r="AE12" s="120">
        <v>2639292.3967558444</v>
      </c>
      <c r="AF12" s="71">
        <v>2748867.010123</v>
      </c>
      <c r="AG12" s="71">
        <v>2814786.8510805885</v>
      </c>
      <c r="AH12" s="71">
        <v>2847950.0545309996</v>
      </c>
      <c r="AI12" s="71">
        <v>2848916.0115180006</v>
      </c>
      <c r="AJ12" s="71">
        <v>2832970.7950302293</v>
      </c>
      <c r="AK12" s="71">
        <v>2941628.0229640002</v>
      </c>
      <c r="AL12" s="71">
        <v>3122584.422263</v>
      </c>
      <c r="AM12" s="71">
        <v>3131836.1099900724</v>
      </c>
      <c r="AN12" s="71">
        <v>3196226.3495210735</v>
      </c>
      <c r="AO12" s="71">
        <v>3311552.8741731253</v>
      </c>
      <c r="AP12" s="71">
        <v>3335839.9197441014</v>
      </c>
      <c r="AQ12" s="71">
        <v>3407538.140775899</v>
      </c>
      <c r="AR12" s="71">
        <v>3799531.8459969996</v>
      </c>
      <c r="AS12" s="71">
        <v>3894252.323460999</v>
      </c>
      <c r="AT12" s="71">
        <v>3979261.7666837154</v>
      </c>
      <c r="AU12" s="71">
        <v>4053294.5131830005</v>
      </c>
      <c r="AV12" s="71">
        <v>4133121.787987001</v>
      </c>
      <c r="AW12" s="71">
        <v>4172343.2393479994</v>
      </c>
      <c r="AX12" s="71">
        <v>4257117.350265999</v>
      </c>
      <c r="AY12" s="71">
        <v>4354482.415627</v>
      </c>
      <c r="AZ12" s="71">
        <v>4583750.911</v>
      </c>
      <c r="BA12" s="71">
        <v>4599454.964</v>
      </c>
      <c r="BB12" s="71">
        <v>4755566.736</v>
      </c>
      <c r="BC12" s="71">
        <v>4935085.86</v>
      </c>
      <c r="BD12" s="71">
        <v>5009328.616</v>
      </c>
      <c r="BE12" s="71">
        <v>5089173.180000001</v>
      </c>
      <c r="BF12" s="71">
        <v>5194802.329</v>
      </c>
      <c r="BG12" s="71">
        <v>5308854.002</v>
      </c>
      <c r="BH12" s="71">
        <v>5405025.666999999</v>
      </c>
      <c r="BI12" s="71">
        <v>5523802.722999999</v>
      </c>
      <c r="BJ12" s="71">
        <v>5748561.537</v>
      </c>
      <c r="BK12" s="71">
        <v>5979898.194</v>
      </c>
      <c r="BL12" s="71">
        <v>6055806.139999999</v>
      </c>
      <c r="BM12" s="71">
        <v>6208725.552</v>
      </c>
      <c r="BN12" s="97">
        <v>6242016.232000001</v>
      </c>
      <c r="BO12" s="97">
        <v>6337146.875000001</v>
      </c>
      <c r="BP12" s="97">
        <v>6446705.448</v>
      </c>
      <c r="BQ12" s="97">
        <v>6571378.209000001</v>
      </c>
      <c r="BR12" s="97">
        <v>6637509.528</v>
      </c>
      <c r="BS12" s="97">
        <v>6660203.51</v>
      </c>
      <c r="BT12" s="97">
        <v>6660555.4290000005</v>
      </c>
      <c r="BU12" s="97">
        <v>6499659.927000001</v>
      </c>
      <c r="BV12" s="97">
        <v>6375482.865</v>
      </c>
      <c r="BW12" s="97">
        <v>6497456.375</v>
      </c>
      <c r="BX12" s="97">
        <v>6601289.132999999</v>
      </c>
      <c r="BY12" s="97">
        <v>6648368.666</v>
      </c>
      <c r="BZ12" s="97">
        <v>6634307.360642001</v>
      </c>
      <c r="CA12" s="97">
        <v>6704595.45531</v>
      </c>
      <c r="CB12" s="97">
        <v>6839827.355331</v>
      </c>
      <c r="CC12" s="97">
        <v>6902583.548667</v>
      </c>
      <c r="CD12" s="97">
        <v>7080663.073977001</v>
      </c>
      <c r="CE12" s="97">
        <v>7137354.442500998</v>
      </c>
      <c r="CF12" s="97">
        <v>7241962.604282001</v>
      </c>
      <c r="CG12" s="97">
        <v>7392673.559696</v>
      </c>
      <c r="CH12" s="97">
        <v>7483940.232971</v>
      </c>
      <c r="CI12" s="97">
        <v>7547129.093966999</v>
      </c>
      <c r="CJ12" s="97">
        <v>7666682.774951999</v>
      </c>
      <c r="CK12" s="97">
        <v>7698441.084259</v>
      </c>
      <c r="CL12" s="97">
        <v>7665293.010915999</v>
      </c>
      <c r="CM12" s="97">
        <v>7825873.362464</v>
      </c>
      <c r="CN12" s="97">
        <v>7955629.431727999</v>
      </c>
      <c r="CO12" s="97">
        <v>7940880.880085001</v>
      </c>
      <c r="CP12" s="97">
        <v>8088384.372752001</v>
      </c>
      <c r="CQ12" s="97">
        <v>8161066.033352</v>
      </c>
      <c r="CR12" s="97">
        <v>8254929.981451</v>
      </c>
      <c r="CS12" s="97">
        <v>8173793.619217</v>
      </c>
      <c r="CT12" s="97">
        <v>8353062.536993999</v>
      </c>
      <c r="CU12" s="97">
        <v>8576860.761063</v>
      </c>
      <c r="CV12" s="97">
        <v>8742527.792572001</v>
      </c>
      <c r="CW12" s="97">
        <v>8774441.195603</v>
      </c>
      <c r="CX12" s="97">
        <v>8874578.733622</v>
      </c>
      <c r="CY12" s="97">
        <v>8845240.936027</v>
      </c>
      <c r="CZ12" s="97">
        <v>8951869.738899</v>
      </c>
      <c r="DA12" s="97">
        <v>9011033.643175002</v>
      </c>
      <c r="DB12" s="97">
        <v>9163528.413294</v>
      </c>
      <c r="DC12" s="97">
        <v>9307855.693776999</v>
      </c>
      <c r="DD12" s="97">
        <v>9361336.008990001</v>
      </c>
      <c r="DE12" s="97">
        <v>9442702.026402</v>
      </c>
      <c r="DF12" s="97">
        <v>9567259.273436</v>
      </c>
      <c r="DG12" s="97">
        <v>9557201.321148</v>
      </c>
      <c r="DH12" s="97">
        <v>9714540.679744959</v>
      </c>
      <c r="DI12" s="97">
        <v>9839287.010222</v>
      </c>
      <c r="DJ12" s="97">
        <v>9925931.31006</v>
      </c>
      <c r="DK12" s="97">
        <v>10128030.721445</v>
      </c>
      <c r="DL12" s="97">
        <v>10217578.108545998</v>
      </c>
      <c r="DM12" s="97">
        <v>10049077.854156</v>
      </c>
      <c r="DN12" s="97">
        <v>10113023.549927998</v>
      </c>
      <c r="DO12" s="97">
        <v>10159094.456620999</v>
      </c>
      <c r="DP12" s="97">
        <v>10348037.143705</v>
      </c>
      <c r="DQ12" s="97">
        <v>10347623.366981</v>
      </c>
      <c r="DR12" s="97">
        <v>10620083.289928</v>
      </c>
      <c r="DS12" s="97">
        <v>10564370.114801</v>
      </c>
      <c r="DT12" s="97">
        <v>10459674.103498</v>
      </c>
      <c r="DU12" s="97">
        <v>10684165.101112</v>
      </c>
      <c r="DV12" s="97">
        <v>10801402.22581</v>
      </c>
      <c r="DW12" s="97">
        <v>10866354.33517</v>
      </c>
      <c r="DX12" s="97">
        <v>11086725.467611</v>
      </c>
      <c r="DY12" s="97">
        <v>11436845.871663</v>
      </c>
      <c r="DZ12" s="97">
        <v>11616322.50877</v>
      </c>
      <c r="EA12" s="97">
        <v>11827276.299741</v>
      </c>
      <c r="EB12" s="97">
        <v>11602848.969278</v>
      </c>
      <c r="EC12" s="97">
        <v>11965208.655212</v>
      </c>
      <c r="ED12" s="97">
        <v>12356978.243212</v>
      </c>
      <c r="EE12" s="97">
        <v>12953915.634447003</v>
      </c>
      <c r="EF12" s="97">
        <v>12991037.560623996</v>
      </c>
      <c r="EG12" s="97">
        <v>13223872.209927</v>
      </c>
      <c r="EH12" s="97">
        <v>13410267.485092001</v>
      </c>
      <c r="EI12" s="97">
        <v>13715963.758777998</v>
      </c>
      <c r="EJ12" s="97">
        <v>13768958.676434997</v>
      </c>
      <c r="EK12" s="97">
        <v>13689902.912248002</v>
      </c>
      <c r="EL12" s="97">
        <v>13722261.974205</v>
      </c>
      <c r="EM12" s="97">
        <v>13886652.748704001</v>
      </c>
      <c r="EN12" s="97">
        <v>14711090.856188</v>
      </c>
      <c r="EO12" s="97">
        <v>15024442.192360999</v>
      </c>
      <c r="EP12" s="97">
        <v>15548261.160153</v>
      </c>
      <c r="EQ12" s="97">
        <v>15833527.285931999</v>
      </c>
      <c r="ER12" s="97">
        <v>15702673.040524</v>
      </c>
      <c r="ES12" s="97">
        <v>15780731.618508998</v>
      </c>
      <c r="ET12" s="97">
        <v>15973700.349368002</v>
      </c>
      <c r="EU12" s="97">
        <v>16225771.822005</v>
      </c>
      <c r="EV12" s="97">
        <v>16236084.790555</v>
      </c>
      <c r="EW12" s="97">
        <v>16394008.946975999</v>
      </c>
      <c r="EX12" s="97">
        <v>16408711.753958</v>
      </c>
      <c r="EY12" s="97">
        <v>16645777.645004999</v>
      </c>
      <c r="EZ12" s="97">
        <v>16838270.200333998</v>
      </c>
      <c r="FA12" s="97">
        <v>16892369.174583998</v>
      </c>
      <c r="FB12" s="97">
        <v>17044669.227785997</v>
      </c>
      <c r="FC12" s="97">
        <v>17712654.644523002</v>
      </c>
      <c r="FD12" s="97">
        <v>17754688.519565</v>
      </c>
      <c r="FE12" s="97">
        <v>17909372.119593002</v>
      </c>
      <c r="FF12" s="97">
        <v>18000155.516827</v>
      </c>
      <c r="FG12" s="97">
        <v>18202613.956292</v>
      </c>
      <c r="FH12" s="97">
        <v>18477394.183337003</v>
      </c>
      <c r="FI12" s="97">
        <v>18441830.299525004</v>
      </c>
      <c r="FJ12" s="97">
        <v>18690964.594331004</v>
      </c>
      <c r="FK12" s="97">
        <v>18519070.230692003</v>
      </c>
      <c r="FL12" s="97">
        <v>19497500.441894</v>
      </c>
      <c r="FM12" s="97">
        <v>19830162.766601995</v>
      </c>
      <c r="FN12" s="97">
        <v>20470544.995669</v>
      </c>
      <c r="FO12" s="97">
        <v>21440250.09214201</v>
      </c>
      <c r="FP12" s="97">
        <v>22013985.641524237</v>
      </c>
      <c r="FQ12" s="97">
        <v>22160118.697708</v>
      </c>
      <c r="FR12" s="97">
        <v>22686863.538667</v>
      </c>
      <c r="FS12" s="97">
        <v>22817432.040353995</v>
      </c>
      <c r="FT12" s="97">
        <v>23065217.57156724</v>
      </c>
      <c r="FU12" s="97">
        <v>23072924.842478998</v>
      </c>
      <c r="FV12" s="97">
        <v>24435364</v>
      </c>
      <c r="FW12" s="97">
        <v>24562230.258220997</v>
      </c>
      <c r="FX12" s="97">
        <v>25650918.462716993</v>
      </c>
      <c r="FY12" s="97">
        <v>26102948.302161</v>
      </c>
      <c r="FZ12" s="97">
        <v>26797275.165816244</v>
      </c>
      <c r="GA12" s="97">
        <v>28128623.265242238</v>
      </c>
      <c r="GB12" s="97">
        <v>28068212.32887324</v>
      </c>
      <c r="GC12" s="97">
        <v>28535778.567028</v>
      </c>
      <c r="GD12" s="97">
        <v>29165189.443736</v>
      </c>
      <c r="GE12" s="97">
        <v>29051336.161193</v>
      </c>
      <c r="GF12" s="97">
        <v>29762252.292912003</v>
      </c>
      <c r="GG12" s="97">
        <v>29672269.026477005</v>
      </c>
      <c r="GH12" s="97">
        <v>30934400.292913895</v>
      </c>
      <c r="GI12" s="97">
        <v>31757581.72485077</v>
      </c>
      <c r="GJ12" s="97">
        <v>32695373.193609003</v>
      </c>
    </row>
    <row r="13" spans="2:192" ht="15">
      <c r="B13" s="128" t="s">
        <v>53</v>
      </c>
      <c r="C13" s="122">
        <v>1904654.2519999999</v>
      </c>
      <c r="D13" s="122">
        <v>1969034.169413</v>
      </c>
      <c r="E13" s="122">
        <v>2065611.127789</v>
      </c>
      <c r="F13" s="122">
        <v>2049660.340789</v>
      </c>
      <c r="G13" s="122">
        <v>2141648.977789</v>
      </c>
      <c r="H13" s="122">
        <v>2240358.533789</v>
      </c>
      <c r="I13" s="122">
        <v>2233995.920789</v>
      </c>
      <c r="J13" s="122">
        <v>2239503.124789</v>
      </c>
      <c r="K13" s="122">
        <v>2348671.1619999995</v>
      </c>
      <c r="L13" s="122">
        <v>2288296.2421919997</v>
      </c>
      <c r="M13" s="122">
        <v>2270363.451</v>
      </c>
      <c r="N13" s="122">
        <v>2368846.1330000004</v>
      </c>
      <c r="O13" s="122">
        <v>2317794.7939999998</v>
      </c>
      <c r="P13" s="123">
        <v>2395917.241207</v>
      </c>
      <c r="Q13" s="123">
        <v>2424180.647</v>
      </c>
      <c r="R13" s="123">
        <v>2379096.840263</v>
      </c>
      <c r="S13" s="124">
        <v>2396521.716548</v>
      </c>
      <c r="T13" s="123">
        <v>2536485.63</v>
      </c>
      <c r="U13" s="123">
        <v>2652569.0868920004</v>
      </c>
      <c r="V13" s="124">
        <v>2606698.7175819995</v>
      </c>
      <c r="W13" s="123">
        <v>2621590.8475820003</v>
      </c>
      <c r="X13" s="125">
        <v>2685683.261582</v>
      </c>
      <c r="Y13" s="125">
        <v>2736313.640725</v>
      </c>
      <c r="Z13" s="125">
        <v>2770007.06083</v>
      </c>
      <c r="AA13" s="125">
        <v>2760284.9169350006</v>
      </c>
      <c r="AB13" s="125">
        <v>2819945.2911639996</v>
      </c>
      <c r="AC13" s="125">
        <v>2889036.696393</v>
      </c>
      <c r="AD13" s="125">
        <v>2936557.208622</v>
      </c>
      <c r="AE13" s="125">
        <v>2999731.7247558446</v>
      </c>
      <c r="AF13" s="77">
        <v>3076064.989123</v>
      </c>
      <c r="AG13" s="77">
        <v>3317857.9680805886</v>
      </c>
      <c r="AH13" s="77">
        <v>3187674.2655309997</v>
      </c>
      <c r="AI13" s="77">
        <v>3173331.0215180004</v>
      </c>
      <c r="AJ13" s="77">
        <v>3190072.2110302295</v>
      </c>
      <c r="AK13" s="77">
        <v>3292407.672964</v>
      </c>
      <c r="AL13" s="77">
        <v>3505054.845263</v>
      </c>
      <c r="AM13" s="77">
        <v>3667880.9979900727</v>
      </c>
      <c r="AN13" s="77">
        <v>3627456.8685210734</v>
      </c>
      <c r="AO13" s="77">
        <v>3691434.020173125</v>
      </c>
      <c r="AP13" s="77">
        <v>3774098.9257441014</v>
      </c>
      <c r="AQ13" s="77">
        <v>3758019.337775899</v>
      </c>
      <c r="AR13" s="77">
        <v>4140301.235997</v>
      </c>
      <c r="AS13" s="77">
        <v>4339308.864460999</v>
      </c>
      <c r="AT13" s="77">
        <v>4365307.762683716</v>
      </c>
      <c r="AU13" s="77">
        <v>4398472.950183</v>
      </c>
      <c r="AV13" s="77">
        <v>4526637.414987001</v>
      </c>
      <c r="AW13" s="77">
        <v>4555432.156347999</v>
      </c>
      <c r="AX13" s="77">
        <v>4690428.562266</v>
      </c>
      <c r="AY13" s="77">
        <v>4879646.298627</v>
      </c>
      <c r="AZ13" s="77">
        <v>5034210.341</v>
      </c>
      <c r="BA13" s="77">
        <v>5022151.539</v>
      </c>
      <c r="BB13" s="77">
        <v>5390519.89</v>
      </c>
      <c r="BC13" s="77">
        <v>5315680.348</v>
      </c>
      <c r="BD13" s="77">
        <v>5475553.143</v>
      </c>
      <c r="BE13" s="77">
        <v>5589356.516000001</v>
      </c>
      <c r="BF13" s="77">
        <v>5693474.337</v>
      </c>
      <c r="BG13" s="77">
        <v>5755979.083000001</v>
      </c>
      <c r="BH13" s="77">
        <v>5943841.464</v>
      </c>
      <c r="BI13" s="77">
        <v>5937203.47</v>
      </c>
      <c r="BJ13" s="77">
        <v>6162505.153999999</v>
      </c>
      <c r="BK13" s="77">
        <v>6494653.206</v>
      </c>
      <c r="BL13" s="77">
        <v>6500642.005999999</v>
      </c>
      <c r="BM13" s="77">
        <v>6611468.022</v>
      </c>
      <c r="BN13" s="98">
        <v>7019503.457</v>
      </c>
      <c r="BO13" s="98">
        <v>6729180.518000001</v>
      </c>
      <c r="BP13" s="98">
        <v>6972653.284</v>
      </c>
      <c r="BQ13" s="98">
        <v>7059948.848</v>
      </c>
      <c r="BR13" s="98">
        <v>7284730.352</v>
      </c>
      <c r="BS13" s="98">
        <v>7301486.647</v>
      </c>
      <c r="BT13" s="98">
        <v>7377050.593</v>
      </c>
      <c r="BU13" s="98">
        <v>7405426.289000001</v>
      </c>
      <c r="BV13" s="98">
        <v>7057560.777</v>
      </c>
      <c r="BW13" s="98">
        <v>7361343.278</v>
      </c>
      <c r="BX13" s="98">
        <v>7259620.0709999995</v>
      </c>
      <c r="BY13" s="98">
        <v>7317388.665</v>
      </c>
      <c r="BZ13" s="98">
        <v>7291291.362662001</v>
      </c>
      <c r="CA13" s="98">
        <v>7390621.464238</v>
      </c>
      <c r="CB13" s="98">
        <v>7600725.06282</v>
      </c>
      <c r="CC13" s="98">
        <v>7783946.776157999</v>
      </c>
      <c r="CD13" s="98">
        <v>7863009.906657001</v>
      </c>
      <c r="CE13" s="98">
        <v>7833236.5589999985</v>
      </c>
      <c r="CF13" s="98">
        <v>8046944.2870000005</v>
      </c>
      <c r="CG13" s="98">
        <v>8085523.240999999</v>
      </c>
      <c r="CH13" s="98">
        <v>8232659.685</v>
      </c>
      <c r="CI13" s="98">
        <v>8353345.830999999</v>
      </c>
      <c r="CJ13" s="98">
        <v>8662942.086</v>
      </c>
      <c r="CK13" s="98">
        <v>8806918.011202</v>
      </c>
      <c r="CL13" s="98">
        <v>8705809.824202</v>
      </c>
      <c r="CM13" s="98">
        <v>8636046.236</v>
      </c>
      <c r="CN13" s="98">
        <v>8796523.766999999</v>
      </c>
      <c r="CO13" s="98">
        <v>8925936.106</v>
      </c>
      <c r="CP13" s="98">
        <v>9014016.979</v>
      </c>
      <c r="CQ13" s="98">
        <v>9268604.896</v>
      </c>
      <c r="CR13" s="98">
        <v>9268223.819</v>
      </c>
      <c r="CS13" s="98">
        <v>9079885.499</v>
      </c>
      <c r="CT13" s="98">
        <v>9328542.106999999</v>
      </c>
      <c r="CU13" s="98">
        <v>9637982.695</v>
      </c>
      <c r="CV13" s="98">
        <v>9807489.595</v>
      </c>
      <c r="CW13" s="98">
        <v>10004672.059</v>
      </c>
      <c r="CX13" s="98">
        <v>10228204.939</v>
      </c>
      <c r="CY13" s="98">
        <v>9893539.686999999</v>
      </c>
      <c r="CZ13" s="98">
        <v>10039100.68</v>
      </c>
      <c r="DA13" s="98">
        <v>10011474.727000002</v>
      </c>
      <c r="DB13" s="98">
        <v>10176302.886</v>
      </c>
      <c r="DC13" s="98">
        <v>10324647.293</v>
      </c>
      <c r="DD13" s="98">
        <v>10316235.607</v>
      </c>
      <c r="DE13" s="98">
        <v>10498860.819</v>
      </c>
      <c r="DF13" s="98">
        <v>10657516.978</v>
      </c>
      <c r="DG13" s="98">
        <v>10550304.723786</v>
      </c>
      <c r="DH13" s="98">
        <v>10998598.48542896</v>
      </c>
      <c r="DI13" s="98">
        <v>11241571.987037</v>
      </c>
      <c r="DJ13" s="98">
        <v>10927205.176842</v>
      </c>
      <c r="DK13" s="98">
        <v>11143078.802014</v>
      </c>
      <c r="DL13" s="98">
        <v>11234008.915587999</v>
      </c>
      <c r="DM13" s="98">
        <v>11039821.854565</v>
      </c>
      <c r="DN13" s="98">
        <v>11200735.240355998</v>
      </c>
      <c r="DO13" s="98">
        <v>11244337.128690999</v>
      </c>
      <c r="DP13" s="98">
        <v>11432149.160121</v>
      </c>
      <c r="DQ13" s="98">
        <v>11426794.688089</v>
      </c>
      <c r="DR13" s="98">
        <v>11672716.089949</v>
      </c>
      <c r="DS13" s="98">
        <v>11718698.683412</v>
      </c>
      <c r="DT13" s="98">
        <v>11595668.021717</v>
      </c>
      <c r="DU13" s="98">
        <v>11786691.355832001</v>
      </c>
      <c r="DV13" s="98">
        <v>11925583.514681</v>
      </c>
      <c r="DW13" s="98">
        <v>12012332.782480001</v>
      </c>
      <c r="DX13" s="98">
        <v>12256555.631215</v>
      </c>
      <c r="DY13" s="98">
        <v>12622579.688225001</v>
      </c>
      <c r="DZ13" s="98">
        <v>12775332.52724</v>
      </c>
      <c r="EA13" s="98">
        <v>12971757.298903</v>
      </c>
      <c r="EB13" s="98">
        <v>12798305.771772001</v>
      </c>
      <c r="EC13" s="98">
        <v>13181059.808095</v>
      </c>
      <c r="ED13" s="98">
        <v>14335671.920768</v>
      </c>
      <c r="EE13" s="98">
        <v>15187245.652037002</v>
      </c>
      <c r="EF13" s="98">
        <v>16318433.045310996</v>
      </c>
      <c r="EG13" s="98">
        <v>15833236.692106</v>
      </c>
      <c r="EH13" s="98">
        <v>17199397.288327</v>
      </c>
      <c r="EI13" s="98">
        <v>16116801.220514</v>
      </c>
      <c r="EJ13" s="98">
        <v>16032333.621496998</v>
      </c>
      <c r="EK13" s="98">
        <v>16179979.412633002</v>
      </c>
      <c r="EL13" s="98">
        <v>16035851.064971</v>
      </c>
      <c r="EM13" s="98">
        <v>16422009.955956</v>
      </c>
      <c r="EN13" s="98">
        <v>17125842.829962</v>
      </c>
      <c r="EO13" s="98">
        <v>17733130.114416</v>
      </c>
      <c r="EP13" s="98">
        <v>18257504.025794</v>
      </c>
      <c r="EQ13" s="98">
        <v>17789288.345852</v>
      </c>
      <c r="ER13" s="98">
        <v>17760658.81805</v>
      </c>
      <c r="ES13" s="98">
        <v>17819963.27031</v>
      </c>
      <c r="ET13" s="98">
        <v>17953832.856960002</v>
      </c>
      <c r="EU13" s="98">
        <v>18057030.80004</v>
      </c>
      <c r="EV13" s="98">
        <v>18321066.838252</v>
      </c>
      <c r="EW13" s="98">
        <v>18429446.886175</v>
      </c>
      <c r="EX13" s="98">
        <v>18426256.586918</v>
      </c>
      <c r="EY13" s="98">
        <v>18642769.458329998</v>
      </c>
      <c r="EZ13" s="98">
        <v>19533283.499339</v>
      </c>
      <c r="FA13" s="98">
        <v>19292750.249358</v>
      </c>
      <c r="FB13" s="98">
        <v>20090688.865011</v>
      </c>
      <c r="FC13" s="98">
        <v>20428916.331321</v>
      </c>
      <c r="FD13" s="98">
        <v>20909824.32638</v>
      </c>
      <c r="FE13" s="98">
        <v>20337044.230651002</v>
      </c>
      <c r="FF13" s="98">
        <v>20590509.640297</v>
      </c>
      <c r="FG13" s="98">
        <v>20462928.539907</v>
      </c>
      <c r="FH13" s="98">
        <v>20777952.863834403</v>
      </c>
      <c r="FI13" s="98">
        <v>20883995.988525003</v>
      </c>
      <c r="FJ13" s="98">
        <v>21299798.864331003</v>
      </c>
      <c r="FK13" s="98">
        <v>21403264.435692</v>
      </c>
      <c r="FL13" s="98">
        <v>21945594.164894</v>
      </c>
      <c r="FM13" s="98">
        <v>22351110.017601997</v>
      </c>
      <c r="FN13" s="98">
        <v>22708540.007669</v>
      </c>
      <c r="FO13" s="98">
        <v>24538995.613142006</v>
      </c>
      <c r="FP13" s="98">
        <v>24761323.488358997</v>
      </c>
      <c r="FQ13" s="98">
        <v>25565052.201096</v>
      </c>
      <c r="FR13" s="98">
        <v>25017639.637472</v>
      </c>
      <c r="FS13" s="98">
        <v>26093028.296813995</v>
      </c>
      <c r="FT13" s="98">
        <v>26642946.056511</v>
      </c>
      <c r="FU13" s="98">
        <v>25999864.784434997</v>
      </c>
      <c r="FV13" s="98">
        <v>27495208</v>
      </c>
      <c r="FW13" s="98">
        <v>27209556.853520997</v>
      </c>
      <c r="FX13" s="98">
        <v>28309166.401899993</v>
      </c>
      <c r="FY13" s="98">
        <v>29600772.279394</v>
      </c>
      <c r="FZ13" s="98">
        <v>30194603.184800003</v>
      </c>
      <c r="GA13" s="98">
        <v>31335966.41413</v>
      </c>
      <c r="GB13" s="98">
        <v>31656561.408287</v>
      </c>
      <c r="GC13" s="98">
        <v>32369708.503877</v>
      </c>
      <c r="GD13" s="98">
        <v>32571892.124166</v>
      </c>
      <c r="GE13" s="98">
        <v>33219261.964642998</v>
      </c>
      <c r="GF13" s="98">
        <v>33706555.229455</v>
      </c>
      <c r="GG13" s="98">
        <v>34300803.23833001</v>
      </c>
      <c r="GH13" s="98">
        <v>34999309.415040895</v>
      </c>
      <c r="GI13" s="98">
        <v>35359812.00900677</v>
      </c>
      <c r="GJ13" s="98">
        <v>36305749.309972</v>
      </c>
    </row>
    <row r="14" spans="2:192" ht="15">
      <c r="B14" s="128" t="s">
        <v>54</v>
      </c>
      <c r="C14" s="122">
        <v>253837.065</v>
      </c>
      <c r="D14" s="122">
        <v>250345.741</v>
      </c>
      <c r="E14" s="122">
        <v>281905.206</v>
      </c>
      <c r="F14" s="122">
        <v>284919.840353</v>
      </c>
      <c r="G14" s="122">
        <v>267514.514</v>
      </c>
      <c r="H14" s="122">
        <v>252226.222</v>
      </c>
      <c r="I14" s="122">
        <v>307339.1</v>
      </c>
      <c r="J14" s="122">
        <v>266686.392</v>
      </c>
      <c r="K14" s="122">
        <v>276889.11</v>
      </c>
      <c r="L14" s="122">
        <v>346311.894</v>
      </c>
      <c r="M14" s="122">
        <v>261132.411</v>
      </c>
      <c r="N14" s="122">
        <v>310567.974</v>
      </c>
      <c r="O14" s="122">
        <v>302234.26</v>
      </c>
      <c r="P14" s="123">
        <v>277036.52999999997</v>
      </c>
      <c r="Q14" s="123">
        <v>278101.291</v>
      </c>
      <c r="R14" s="123">
        <v>330420.836</v>
      </c>
      <c r="S14" s="124">
        <v>284649.777</v>
      </c>
      <c r="T14" s="123">
        <v>278303.44</v>
      </c>
      <c r="U14" s="123">
        <v>455953.368</v>
      </c>
      <c r="V14" s="124">
        <v>305856.59800000006</v>
      </c>
      <c r="W14" s="123">
        <v>324012.66000000003</v>
      </c>
      <c r="X14" s="125">
        <v>394767.657</v>
      </c>
      <c r="Y14" s="125">
        <v>325084.991</v>
      </c>
      <c r="Z14" s="125">
        <v>344295.45200000005</v>
      </c>
      <c r="AA14" s="125">
        <v>365005.222</v>
      </c>
      <c r="AB14" s="125">
        <v>368729.24600000004</v>
      </c>
      <c r="AC14" s="125">
        <v>348382.508</v>
      </c>
      <c r="AD14" s="125">
        <v>399470.196</v>
      </c>
      <c r="AE14" s="125">
        <v>360439.328</v>
      </c>
      <c r="AF14" s="77">
        <v>327197.97899999993</v>
      </c>
      <c r="AG14" s="77">
        <v>503071.117</v>
      </c>
      <c r="AH14" s="77">
        <v>339724.211</v>
      </c>
      <c r="AI14" s="77">
        <v>324415.01</v>
      </c>
      <c r="AJ14" s="77">
        <v>357101.416</v>
      </c>
      <c r="AK14" s="77">
        <v>350779.65</v>
      </c>
      <c r="AL14" s="77">
        <v>382470.42300000007</v>
      </c>
      <c r="AM14" s="77">
        <v>536044.888</v>
      </c>
      <c r="AN14" s="77">
        <v>431230.519</v>
      </c>
      <c r="AO14" s="77">
        <v>379881.14599999995</v>
      </c>
      <c r="AP14" s="77">
        <v>438259.006</v>
      </c>
      <c r="AQ14" s="77">
        <v>350481.197</v>
      </c>
      <c r="AR14" s="77">
        <v>340769.3900000001</v>
      </c>
      <c r="AS14" s="77">
        <v>445056.54099999997</v>
      </c>
      <c r="AT14" s="77">
        <v>386045.99600000004</v>
      </c>
      <c r="AU14" s="77">
        <v>345178.437</v>
      </c>
      <c r="AV14" s="77">
        <v>393515.627</v>
      </c>
      <c r="AW14" s="77">
        <v>383088.9170000001</v>
      </c>
      <c r="AX14" s="77">
        <v>433311.212</v>
      </c>
      <c r="AY14" s="77">
        <v>525163.883</v>
      </c>
      <c r="AZ14" s="77">
        <v>450459.43000000005</v>
      </c>
      <c r="BA14" s="77">
        <v>422696.57500000007</v>
      </c>
      <c r="BB14" s="77">
        <v>634953.1540000001</v>
      </c>
      <c r="BC14" s="77">
        <v>380594.488</v>
      </c>
      <c r="BD14" s="77">
        <v>466224.52700000006</v>
      </c>
      <c r="BE14" s="77">
        <v>500183.33599999995</v>
      </c>
      <c r="BF14" s="77">
        <v>498672.00800000003</v>
      </c>
      <c r="BG14" s="77">
        <v>447125.08100000006</v>
      </c>
      <c r="BH14" s="77">
        <v>538815.797</v>
      </c>
      <c r="BI14" s="77">
        <v>413400.747</v>
      </c>
      <c r="BJ14" s="77">
        <v>413943.61699999997</v>
      </c>
      <c r="BK14" s="77">
        <v>514755.01200000005</v>
      </c>
      <c r="BL14" s="77">
        <v>444835.866</v>
      </c>
      <c r="BM14" s="77">
        <v>402742.47</v>
      </c>
      <c r="BN14" s="98">
        <v>777487.2249999999</v>
      </c>
      <c r="BO14" s="98">
        <v>392033.643</v>
      </c>
      <c r="BP14" s="98">
        <v>525947.8359999999</v>
      </c>
      <c r="BQ14" s="98">
        <v>488570.63899999997</v>
      </c>
      <c r="BR14" s="98">
        <v>647220.8239999999</v>
      </c>
      <c r="BS14" s="98">
        <v>641283.137</v>
      </c>
      <c r="BT14" s="98">
        <v>716495.1639999999</v>
      </c>
      <c r="BU14" s="98">
        <v>905766.362</v>
      </c>
      <c r="BV14" s="98">
        <v>682077.912</v>
      </c>
      <c r="BW14" s="98">
        <v>863886.9029999999</v>
      </c>
      <c r="BX14" s="98">
        <v>658330.9380000001</v>
      </c>
      <c r="BY14" s="98">
        <v>669019.999</v>
      </c>
      <c r="BZ14" s="98">
        <v>656984.00202</v>
      </c>
      <c r="CA14" s="98">
        <v>686026.008928</v>
      </c>
      <c r="CB14" s="98">
        <v>760897.7074889999</v>
      </c>
      <c r="CC14" s="98">
        <v>881363.227491</v>
      </c>
      <c r="CD14" s="98">
        <v>782346.83268</v>
      </c>
      <c r="CE14" s="98">
        <v>695882.1164990001</v>
      </c>
      <c r="CF14" s="98">
        <v>804981.6827179999</v>
      </c>
      <c r="CG14" s="98">
        <v>692849.6813039999</v>
      </c>
      <c r="CH14" s="98">
        <v>748719.452029</v>
      </c>
      <c r="CI14" s="98">
        <v>806216.737033</v>
      </c>
      <c r="CJ14" s="98">
        <v>996259.311048</v>
      </c>
      <c r="CK14" s="98">
        <v>1108476.926943</v>
      </c>
      <c r="CL14" s="98">
        <v>1040516.8132859999</v>
      </c>
      <c r="CM14" s="98">
        <v>810172.873536</v>
      </c>
      <c r="CN14" s="98">
        <v>840894.3352719999</v>
      </c>
      <c r="CO14" s="98">
        <v>985055.2259150001</v>
      </c>
      <c r="CP14" s="98">
        <v>925632.6062479999</v>
      </c>
      <c r="CQ14" s="98">
        <v>1107538.862648</v>
      </c>
      <c r="CR14" s="98">
        <v>1013293.837549</v>
      </c>
      <c r="CS14" s="98">
        <v>906091.879783</v>
      </c>
      <c r="CT14" s="98">
        <v>975479.5700059999</v>
      </c>
      <c r="CU14" s="98">
        <v>1061121.933937</v>
      </c>
      <c r="CV14" s="98">
        <v>1064961.8024280001</v>
      </c>
      <c r="CW14" s="98">
        <v>1230230.8633970001</v>
      </c>
      <c r="CX14" s="98">
        <v>1353626.205378</v>
      </c>
      <c r="CY14" s="98">
        <v>1048298.750973</v>
      </c>
      <c r="CZ14" s="98">
        <v>1087230.941101</v>
      </c>
      <c r="DA14" s="98">
        <v>1000441.083825</v>
      </c>
      <c r="DB14" s="98">
        <v>1012774.4727060001</v>
      </c>
      <c r="DC14" s="98">
        <v>1016791.599223</v>
      </c>
      <c r="DD14" s="98">
        <v>954899.59801</v>
      </c>
      <c r="DE14" s="98">
        <v>1056158.792598</v>
      </c>
      <c r="DF14" s="98">
        <v>1090257.704564</v>
      </c>
      <c r="DG14" s="98">
        <v>993103.4026380001</v>
      </c>
      <c r="DH14" s="98">
        <v>1284057.8056839998</v>
      </c>
      <c r="DI14" s="98">
        <v>1402284.9768150002</v>
      </c>
      <c r="DJ14" s="98">
        <v>1001273.8667819998</v>
      </c>
      <c r="DK14" s="98">
        <v>1015048.0805690001</v>
      </c>
      <c r="DL14" s="98">
        <v>1016430.807042</v>
      </c>
      <c r="DM14" s="98">
        <v>990744.0004090001</v>
      </c>
      <c r="DN14" s="98">
        <v>1087711.6904280002</v>
      </c>
      <c r="DO14" s="98">
        <v>1085242.67207</v>
      </c>
      <c r="DP14" s="98">
        <v>1084112.016416</v>
      </c>
      <c r="DQ14" s="98">
        <v>1079171.321108</v>
      </c>
      <c r="DR14" s="98">
        <v>1052632.800021</v>
      </c>
      <c r="DS14" s="98">
        <v>1154328.568611</v>
      </c>
      <c r="DT14" s="98">
        <v>1135993.9182189999</v>
      </c>
      <c r="DU14" s="98">
        <v>1102526.2547199999</v>
      </c>
      <c r="DV14" s="98">
        <v>1124181.288871</v>
      </c>
      <c r="DW14" s="98">
        <v>1145978.4473099997</v>
      </c>
      <c r="DX14" s="98">
        <v>1169830.1636040001</v>
      </c>
      <c r="DY14" s="98">
        <v>1185733.816562</v>
      </c>
      <c r="DZ14" s="98">
        <v>1159010.01847</v>
      </c>
      <c r="EA14" s="98">
        <v>1144480.999162</v>
      </c>
      <c r="EB14" s="98">
        <v>1195456.8024940002</v>
      </c>
      <c r="EC14" s="98">
        <v>1215851.1528830002</v>
      </c>
      <c r="ED14" s="98">
        <v>1978693.677556</v>
      </c>
      <c r="EE14" s="98">
        <v>2233330.01759</v>
      </c>
      <c r="EF14" s="98">
        <v>3327395.4846870005</v>
      </c>
      <c r="EG14" s="98">
        <v>2609364.482179</v>
      </c>
      <c r="EH14" s="98">
        <v>3789129.803235</v>
      </c>
      <c r="EI14" s="98">
        <v>2400837.461736</v>
      </c>
      <c r="EJ14" s="98">
        <v>2263374.945062</v>
      </c>
      <c r="EK14" s="98">
        <v>2490076.500385</v>
      </c>
      <c r="EL14" s="98">
        <v>2313589.0907659996</v>
      </c>
      <c r="EM14" s="98">
        <v>2535357.2072520005</v>
      </c>
      <c r="EN14" s="98">
        <v>2414751.973774</v>
      </c>
      <c r="EO14" s="98">
        <v>2708687.922055</v>
      </c>
      <c r="EP14" s="98">
        <v>2709242.8656409997</v>
      </c>
      <c r="EQ14" s="98">
        <v>1955761.05992</v>
      </c>
      <c r="ER14" s="98">
        <v>2057985.777526</v>
      </c>
      <c r="ES14" s="98">
        <v>2039231.6518010003</v>
      </c>
      <c r="ET14" s="98">
        <v>1980132.507592</v>
      </c>
      <c r="EU14" s="98">
        <v>1831258.978035</v>
      </c>
      <c r="EV14" s="98">
        <v>2084982.0476970002</v>
      </c>
      <c r="EW14" s="98">
        <v>2035437.9391990001</v>
      </c>
      <c r="EX14" s="98">
        <v>2017544.8329600003</v>
      </c>
      <c r="EY14" s="98">
        <v>1996991.813325</v>
      </c>
      <c r="EZ14" s="98">
        <v>2695013.299005001</v>
      </c>
      <c r="FA14" s="98">
        <v>2400381.074774</v>
      </c>
      <c r="FB14" s="98">
        <v>3046019.637225</v>
      </c>
      <c r="FC14" s="98">
        <v>2716261.686798</v>
      </c>
      <c r="FD14" s="98">
        <v>3155135.8068150003</v>
      </c>
      <c r="FE14" s="98">
        <v>2427672.111058</v>
      </c>
      <c r="FF14" s="98">
        <v>2590354.1234700005</v>
      </c>
      <c r="FG14" s="98">
        <v>2260314.583615</v>
      </c>
      <c r="FH14" s="98">
        <v>2300558.6804974</v>
      </c>
      <c r="FI14" s="98">
        <v>2442165.6890000002</v>
      </c>
      <c r="FJ14" s="98">
        <v>2608834.2699999996</v>
      </c>
      <c r="FK14" s="98">
        <v>2884194.2049999996</v>
      </c>
      <c r="FL14" s="98">
        <v>2448093.7229999998</v>
      </c>
      <c r="FM14" s="98">
        <v>2520947.251</v>
      </c>
      <c r="FN14" s="98">
        <v>2237995.012</v>
      </c>
      <c r="FO14" s="98">
        <v>3098745.5209999997</v>
      </c>
      <c r="FP14" s="98">
        <v>2747337.8468347597</v>
      </c>
      <c r="FQ14" s="98">
        <v>3404933.503388</v>
      </c>
      <c r="FR14" s="98">
        <v>2330776.098805</v>
      </c>
      <c r="FS14" s="98">
        <v>3275596.25646</v>
      </c>
      <c r="FT14" s="98">
        <v>3577728.4849437596</v>
      </c>
      <c r="FU14" s="98">
        <v>2926939.941956</v>
      </c>
      <c r="FV14" s="98">
        <v>3059844</v>
      </c>
      <c r="FW14" s="98">
        <v>2647326.5952999997</v>
      </c>
      <c r="FX14" s="98">
        <v>2658247.9391829995</v>
      </c>
      <c r="FY14" s="98">
        <v>3497823.977233001</v>
      </c>
      <c r="FZ14" s="98">
        <v>3397328.0189837595</v>
      </c>
      <c r="GA14" s="98">
        <v>3207343.14888776</v>
      </c>
      <c r="GB14" s="98">
        <v>3588349.07941376</v>
      </c>
      <c r="GC14" s="98">
        <v>3833929.936849</v>
      </c>
      <c r="GD14" s="98">
        <v>3406702.6804299997</v>
      </c>
      <c r="GE14" s="98">
        <v>4167925.8034499995</v>
      </c>
      <c r="GF14" s="98">
        <v>3944302.936543</v>
      </c>
      <c r="GG14" s="98">
        <v>4628534.211853</v>
      </c>
      <c r="GH14" s="98">
        <v>4064909.1221270002</v>
      </c>
      <c r="GI14" s="98">
        <v>3602230.284156</v>
      </c>
      <c r="GJ14" s="98">
        <v>3610376.116363</v>
      </c>
    </row>
    <row r="15" spans="2:192" ht="15">
      <c r="B15" s="127" t="s">
        <v>55</v>
      </c>
      <c r="C15" s="84">
        <v>-168416.071</v>
      </c>
      <c r="D15" s="84">
        <v>-167295.70500000002</v>
      </c>
      <c r="E15" s="84">
        <v>-185339.01099999997</v>
      </c>
      <c r="F15" s="84">
        <v>-175328.613481</v>
      </c>
      <c r="G15" s="84">
        <v>-206903.589</v>
      </c>
      <c r="H15" s="84">
        <v>-216685.04699999996</v>
      </c>
      <c r="I15" s="84">
        <v>-222831.098</v>
      </c>
      <c r="J15" s="84">
        <v>-228472.96300000002</v>
      </c>
      <c r="K15" s="84">
        <v>-240529.04700000002</v>
      </c>
      <c r="L15" s="84">
        <v>-250257.81200000006</v>
      </c>
      <c r="M15" s="84">
        <v>-206393.01499999998</v>
      </c>
      <c r="N15" s="84">
        <v>-73326.494</v>
      </c>
      <c r="O15" s="84">
        <v>3566.0069999999832</v>
      </c>
      <c r="P15" s="118">
        <v>13355.81799999997</v>
      </c>
      <c r="Q15" s="118">
        <v>-8957.802000000025</v>
      </c>
      <c r="R15" s="118">
        <v>21487.63399999996</v>
      </c>
      <c r="S15" s="119">
        <v>-8186.3189999999595</v>
      </c>
      <c r="T15" s="118">
        <v>-6715.1810000000405</v>
      </c>
      <c r="U15" s="118">
        <v>-31381.28900000002</v>
      </c>
      <c r="V15" s="119">
        <v>-66476.40600000005</v>
      </c>
      <c r="W15" s="118">
        <v>-68107.57</v>
      </c>
      <c r="X15" s="120">
        <v>-81957.39499999996</v>
      </c>
      <c r="Y15" s="120">
        <v>-41367.54699999996</v>
      </c>
      <c r="Z15" s="120">
        <v>44482.555398</v>
      </c>
      <c r="AA15" s="120">
        <v>67652.43783299997</v>
      </c>
      <c r="AB15" s="120">
        <v>38525.99649599998</v>
      </c>
      <c r="AC15" s="120">
        <v>13745.898208999948</v>
      </c>
      <c r="AD15" s="120">
        <v>3320.5864889999502</v>
      </c>
      <c r="AE15" s="120">
        <v>4699.086913999985</v>
      </c>
      <c r="AF15" s="71">
        <v>-3138.816058999975</v>
      </c>
      <c r="AG15" s="71">
        <v>-48298.061266000004</v>
      </c>
      <c r="AH15" s="71">
        <v>-94423.71047899994</v>
      </c>
      <c r="AI15" s="71">
        <v>-110805.22644600007</v>
      </c>
      <c r="AJ15" s="71">
        <v>-159128.25293299998</v>
      </c>
      <c r="AK15" s="71">
        <v>-159256.27988499997</v>
      </c>
      <c r="AL15" s="71">
        <v>-91667.27454500002</v>
      </c>
      <c r="AM15" s="71">
        <v>-85610.36298100001</v>
      </c>
      <c r="AN15" s="71">
        <v>-70682.41003100004</v>
      </c>
      <c r="AO15" s="71">
        <v>-36617.09518300003</v>
      </c>
      <c r="AP15" s="71">
        <v>-96655.137513</v>
      </c>
      <c r="AQ15" s="71">
        <v>-69919.03022100002</v>
      </c>
      <c r="AR15" s="71">
        <v>-69466.71252399997</v>
      </c>
      <c r="AS15" s="71">
        <v>-130773.77415400004</v>
      </c>
      <c r="AT15" s="71">
        <v>-178763.78468599997</v>
      </c>
      <c r="AU15" s="71">
        <v>-174707.591433</v>
      </c>
      <c r="AV15" s="71">
        <v>-229485.171846</v>
      </c>
      <c r="AW15" s="71">
        <v>-200422.88740000004</v>
      </c>
      <c r="AX15" s="71">
        <v>-104534.90495999999</v>
      </c>
      <c r="AY15" s="71">
        <v>-26563.548015000066</v>
      </c>
      <c r="AZ15" s="71">
        <v>-87166.58057399999</v>
      </c>
      <c r="BA15" s="71">
        <v>-59128.04009900006</v>
      </c>
      <c r="BB15" s="71">
        <v>-118831.12600000005</v>
      </c>
      <c r="BC15" s="71">
        <v>-43745.76113300014</v>
      </c>
      <c r="BD15" s="71">
        <v>-125725.20079699997</v>
      </c>
      <c r="BE15" s="71">
        <v>-185396.0730559999</v>
      </c>
      <c r="BF15" s="71">
        <v>-191678.33289299998</v>
      </c>
      <c r="BG15" s="71">
        <v>-217908.32015500005</v>
      </c>
      <c r="BH15" s="71">
        <v>-248076.88566899998</v>
      </c>
      <c r="BI15" s="71">
        <v>-228143.13166899997</v>
      </c>
      <c r="BJ15" s="71">
        <v>-129251.76938000004</v>
      </c>
      <c r="BK15" s="71">
        <v>-70546.27713399992</v>
      </c>
      <c r="BL15" s="71">
        <v>-49415.58299700002</v>
      </c>
      <c r="BM15" s="71">
        <v>-127508.41733000005</v>
      </c>
      <c r="BN15" s="97">
        <v>-168765.39911099998</v>
      </c>
      <c r="BO15" s="97">
        <v>-164747.15494000007</v>
      </c>
      <c r="BP15" s="97">
        <v>-221219.48020299998</v>
      </c>
      <c r="BQ15" s="97">
        <v>-311447.5454069999</v>
      </c>
      <c r="BR15" s="97">
        <v>-312496.24707200006</v>
      </c>
      <c r="BS15" s="97">
        <v>-393028.31489</v>
      </c>
      <c r="BT15" s="97">
        <v>-447280.23084800004</v>
      </c>
      <c r="BU15" s="97">
        <v>-423226.413</v>
      </c>
      <c r="BV15" s="97">
        <v>-311822.43000000017</v>
      </c>
      <c r="BW15" s="97">
        <v>-244982.63199999998</v>
      </c>
      <c r="BX15" s="97">
        <v>-204184.2479999999</v>
      </c>
      <c r="BY15" s="97">
        <v>-308162.94599999994</v>
      </c>
      <c r="BZ15" s="97">
        <v>-303113.31382599985</v>
      </c>
      <c r="CA15" s="97">
        <v>-296381.07036300004</v>
      </c>
      <c r="CB15" s="97">
        <v>-371724.85491800006</v>
      </c>
      <c r="CC15" s="97">
        <v>-379784.4367339999</v>
      </c>
      <c r="CD15" s="97">
        <v>-371668.605263</v>
      </c>
      <c r="CE15" s="97">
        <v>-435743.2026830001</v>
      </c>
      <c r="CF15" s="97">
        <v>-471727.059352</v>
      </c>
      <c r="CG15" s="97">
        <v>-450407.48082299996</v>
      </c>
      <c r="CH15" s="97">
        <v>-345033.323953</v>
      </c>
      <c r="CI15" s="97">
        <v>-244220.752391</v>
      </c>
      <c r="CJ15" s="97">
        <v>-266119.6434039999</v>
      </c>
      <c r="CK15" s="97">
        <v>-314379.4961170002</v>
      </c>
      <c r="CL15" s="97">
        <v>-259890.16183699993</v>
      </c>
      <c r="CM15" s="97">
        <v>-412672.34691</v>
      </c>
      <c r="CN15" s="97">
        <v>-478793.83058999997</v>
      </c>
      <c r="CO15" s="97">
        <v>-504804.60575800005</v>
      </c>
      <c r="CP15" s="97">
        <v>-546098.6285250001</v>
      </c>
      <c r="CQ15" s="97">
        <v>-525359.5994279997</v>
      </c>
      <c r="CR15" s="97">
        <v>-562852.150535</v>
      </c>
      <c r="CS15" s="97">
        <v>-521461.12441000005</v>
      </c>
      <c r="CT15" s="97">
        <v>-380401.90216799994</v>
      </c>
      <c r="CU15" s="97">
        <v>-419910.585786</v>
      </c>
      <c r="CV15" s="97">
        <v>-467521.5236050001</v>
      </c>
      <c r="CW15" s="97">
        <v>-426091.704222</v>
      </c>
      <c r="CX15" s="97">
        <v>-517962.91754599987</v>
      </c>
      <c r="CY15" s="97">
        <v>-521749.56955700007</v>
      </c>
      <c r="CZ15" s="97">
        <v>-520151.972698</v>
      </c>
      <c r="DA15" s="97">
        <v>-566829.501708</v>
      </c>
      <c r="DB15" s="97">
        <v>-656463.044452</v>
      </c>
      <c r="DC15" s="97">
        <v>-696268.4899279999</v>
      </c>
      <c r="DD15" s="97">
        <v>-739899.1404070002</v>
      </c>
      <c r="DE15" s="97">
        <v>-729335.2586209998</v>
      </c>
      <c r="DF15" s="97">
        <v>-567244.1319289999</v>
      </c>
      <c r="DG15" s="97">
        <v>-332497.4541150001</v>
      </c>
      <c r="DH15" s="97">
        <v>-417675.46289300005</v>
      </c>
      <c r="DI15" s="97">
        <v>-376696.6227780001</v>
      </c>
      <c r="DJ15" s="97">
        <v>-440343.09561399993</v>
      </c>
      <c r="DK15" s="97">
        <v>-569850.364764</v>
      </c>
      <c r="DL15" s="97">
        <v>-513186.7282859999</v>
      </c>
      <c r="DM15" s="97">
        <v>-566647.814239</v>
      </c>
      <c r="DN15" s="97">
        <v>-667143.0532399998</v>
      </c>
      <c r="DO15" s="97">
        <v>-601815.135913</v>
      </c>
      <c r="DP15" s="97">
        <v>-571111.86631</v>
      </c>
      <c r="DQ15" s="97">
        <v>-495506.874665</v>
      </c>
      <c r="DR15" s="97">
        <v>-354479.2212289999</v>
      </c>
      <c r="DS15" s="97">
        <v>-226008.12711699994</v>
      </c>
      <c r="DT15" s="97">
        <v>-347319.7564150002</v>
      </c>
      <c r="DU15" s="97">
        <v>-397368.24056499987</v>
      </c>
      <c r="DV15" s="97">
        <v>-428801.2643159999</v>
      </c>
      <c r="DW15" s="97">
        <v>-441502.57351799984</v>
      </c>
      <c r="DX15" s="97">
        <v>-420931.3697239999</v>
      </c>
      <c r="DY15" s="97">
        <v>-581467.7289270001</v>
      </c>
      <c r="DZ15" s="97">
        <v>-606332.2137409999</v>
      </c>
      <c r="EA15" s="97">
        <v>-631343.3661760002</v>
      </c>
      <c r="EB15" s="97">
        <v>-658069.194562</v>
      </c>
      <c r="EC15" s="97">
        <v>-692909.1011590001</v>
      </c>
      <c r="ED15" s="97">
        <v>-579074.34719</v>
      </c>
      <c r="EE15" s="97">
        <v>-463289.35129300004</v>
      </c>
      <c r="EF15" s="97">
        <v>-537754.243845</v>
      </c>
      <c r="EG15" s="97">
        <v>-624448.7505630001</v>
      </c>
      <c r="EH15" s="97">
        <v>-681356.4192569999</v>
      </c>
      <c r="EI15" s="97">
        <v>-720851.400282</v>
      </c>
      <c r="EJ15" s="97">
        <v>-798689.7732360002</v>
      </c>
      <c r="EK15" s="97">
        <v>-884317.4163260001</v>
      </c>
      <c r="EL15" s="97">
        <v>-961103.2164150001</v>
      </c>
      <c r="EM15" s="97">
        <v>-1005295.1164449998</v>
      </c>
      <c r="EN15" s="97">
        <v>-960765.7345080001</v>
      </c>
      <c r="EO15" s="97">
        <v>-875293.619144</v>
      </c>
      <c r="EP15" s="97">
        <v>-684699.6533889998</v>
      </c>
      <c r="EQ15" s="97">
        <v>-648220.725367</v>
      </c>
      <c r="ER15" s="97">
        <v>-652812.1957799998</v>
      </c>
      <c r="ES15" s="97">
        <v>-663667.6709129999</v>
      </c>
      <c r="ET15" s="97">
        <v>-727949.538525</v>
      </c>
      <c r="EU15" s="97">
        <v>-841743.0561480001</v>
      </c>
      <c r="EV15" s="97">
        <v>-869573.3118329999</v>
      </c>
      <c r="EW15" s="97">
        <v>-951700.686199</v>
      </c>
      <c r="EX15" s="97">
        <v>-1025828.8146909999</v>
      </c>
      <c r="EY15" s="97">
        <v>-1052965.2883660002</v>
      </c>
      <c r="EZ15" s="97">
        <v>-1116990.9380259998</v>
      </c>
      <c r="FA15" s="97">
        <v>-1045867.2281200001</v>
      </c>
      <c r="FB15" s="97">
        <v>-956813.4091459999</v>
      </c>
      <c r="FC15" s="97">
        <v>-844303.9099359999</v>
      </c>
      <c r="FD15" s="97">
        <v>-910961.7889819999</v>
      </c>
      <c r="FE15" s="97">
        <v>-1013668.951048</v>
      </c>
      <c r="FF15" s="97">
        <v>-1115059.584892</v>
      </c>
      <c r="FG15" s="97">
        <v>-1244334.86</v>
      </c>
      <c r="FH15" s="97">
        <v>-1360689.884</v>
      </c>
      <c r="FI15" s="97">
        <v>-1417759.493</v>
      </c>
      <c r="FJ15" s="97">
        <v>-1491563.3389999997</v>
      </c>
      <c r="FK15" s="97">
        <v>-1529620.0829999996</v>
      </c>
      <c r="FL15" s="97">
        <v>-1581259.9679999999</v>
      </c>
      <c r="FM15" s="97">
        <v>-1260606.3910000003</v>
      </c>
      <c r="FN15" s="97">
        <v>-1251204.7329999998</v>
      </c>
      <c r="FO15" s="97">
        <v>-1102175.215</v>
      </c>
      <c r="FP15" s="97">
        <v>-1204005.9879999997</v>
      </c>
      <c r="FQ15" s="97">
        <v>-1245063.358</v>
      </c>
      <c r="FR15" s="97">
        <v>-1362013.4230000002</v>
      </c>
      <c r="FS15" s="97">
        <v>-1322909.3440000005</v>
      </c>
      <c r="FT15" s="97">
        <v>-1384892.4489999998</v>
      </c>
      <c r="FU15" s="97">
        <v>-1339267.44</v>
      </c>
      <c r="FV15" s="97">
        <v>-1531791</v>
      </c>
      <c r="FW15" s="97">
        <v>-1555925.98</v>
      </c>
      <c r="FX15" s="97">
        <v>-1778537.8800000001</v>
      </c>
      <c r="FY15" s="97">
        <v>-1441885.071</v>
      </c>
      <c r="FZ15" s="97">
        <v>-1086683.0400000003</v>
      </c>
      <c r="GA15" s="97">
        <v>-1218401.366</v>
      </c>
      <c r="GB15" s="97">
        <v>-1385411.656</v>
      </c>
      <c r="GC15" s="97">
        <v>-1352625.76082</v>
      </c>
      <c r="GD15" s="97">
        <v>-1443337.5257300003</v>
      </c>
      <c r="GE15" s="97">
        <v>-1473227.2325689995</v>
      </c>
      <c r="GF15" s="97">
        <v>-1581445.1285260003</v>
      </c>
      <c r="GG15" s="97">
        <v>-1805101.202813</v>
      </c>
      <c r="GH15" s="97">
        <v>-1961587.9515000002</v>
      </c>
      <c r="GI15" s="97">
        <v>-2035474.4733800003</v>
      </c>
      <c r="GJ15" s="97">
        <v>-2031819.8410840002</v>
      </c>
    </row>
    <row r="16" spans="2:192" ht="15">
      <c r="B16" s="128" t="s">
        <v>56</v>
      </c>
      <c r="C16" s="122">
        <v>70844.295</v>
      </c>
      <c r="D16" s="122">
        <v>66544.279</v>
      </c>
      <c r="E16" s="122">
        <v>59599.682</v>
      </c>
      <c r="F16" s="122">
        <v>55293.94899999999</v>
      </c>
      <c r="G16" s="122">
        <v>50623.416</v>
      </c>
      <c r="H16" s="122">
        <v>45262.577000000005</v>
      </c>
      <c r="I16" s="122">
        <v>43650.945999999996</v>
      </c>
      <c r="J16" s="122">
        <v>46933.786</v>
      </c>
      <c r="K16" s="122">
        <v>41246.60799999999</v>
      </c>
      <c r="L16" s="122">
        <v>36931.036</v>
      </c>
      <c r="M16" s="122">
        <v>74709.51800000001</v>
      </c>
      <c r="N16" s="122">
        <v>196493.56800000003</v>
      </c>
      <c r="O16" s="122">
        <v>290902.738</v>
      </c>
      <c r="P16" s="123">
        <v>293995.741</v>
      </c>
      <c r="Q16" s="123">
        <v>287999.189</v>
      </c>
      <c r="R16" s="123">
        <v>306925.789</v>
      </c>
      <c r="S16" s="124">
        <v>289581.498</v>
      </c>
      <c r="T16" s="123">
        <v>285823.273</v>
      </c>
      <c r="U16" s="123">
        <v>261244.317</v>
      </c>
      <c r="V16" s="124">
        <v>231270.324</v>
      </c>
      <c r="W16" s="123">
        <v>221450.815</v>
      </c>
      <c r="X16" s="125">
        <v>210623.473</v>
      </c>
      <c r="Y16" s="125">
        <v>253152.929</v>
      </c>
      <c r="Z16" s="125">
        <v>347645.233398</v>
      </c>
      <c r="AA16" s="125">
        <v>369108.619833</v>
      </c>
      <c r="AB16" s="125">
        <v>333694.152496</v>
      </c>
      <c r="AC16" s="125">
        <v>311199.16820899997</v>
      </c>
      <c r="AD16" s="125">
        <v>301762.99448899995</v>
      </c>
      <c r="AE16" s="125">
        <v>305262.960914</v>
      </c>
      <c r="AF16" s="77">
        <v>296863.081941</v>
      </c>
      <c r="AG16" s="77">
        <v>255851.32573399998</v>
      </c>
      <c r="AH16" s="77">
        <v>227162.35652099998</v>
      </c>
      <c r="AI16" s="77">
        <v>189649.07855399998</v>
      </c>
      <c r="AJ16" s="77">
        <v>142027.30106700002</v>
      </c>
      <c r="AK16" s="77">
        <v>132261.04711500002</v>
      </c>
      <c r="AL16" s="77">
        <v>212879.78045499997</v>
      </c>
      <c r="AM16" s="77">
        <v>243580.254019</v>
      </c>
      <c r="AN16" s="77">
        <v>230762.603969</v>
      </c>
      <c r="AO16" s="77">
        <v>256548.81381699996</v>
      </c>
      <c r="AP16" s="77">
        <v>224422.84448699997</v>
      </c>
      <c r="AQ16" s="77">
        <v>233443.31777899998</v>
      </c>
      <c r="AR16" s="77">
        <v>219594.636476</v>
      </c>
      <c r="AS16" s="77">
        <v>195071.361846</v>
      </c>
      <c r="AT16" s="77">
        <v>174794.15531399997</v>
      </c>
      <c r="AU16" s="77">
        <v>155091.098567</v>
      </c>
      <c r="AV16" s="77">
        <v>146696.74215399998</v>
      </c>
      <c r="AW16" s="77">
        <v>146808.99359999996</v>
      </c>
      <c r="AX16" s="77">
        <v>220598.46704</v>
      </c>
      <c r="AY16" s="77">
        <v>282025.429985</v>
      </c>
      <c r="AZ16" s="77">
        <v>253204.26542600003</v>
      </c>
      <c r="BA16" s="77">
        <v>248845.68590099996</v>
      </c>
      <c r="BB16" s="77">
        <v>242949.44799999997</v>
      </c>
      <c r="BC16" s="77">
        <v>257167.23586699995</v>
      </c>
      <c r="BD16" s="77">
        <v>217867.215203</v>
      </c>
      <c r="BE16" s="77">
        <v>189118.462944</v>
      </c>
      <c r="BF16" s="77">
        <v>164426.15410699998</v>
      </c>
      <c r="BG16" s="77">
        <v>138658.257845</v>
      </c>
      <c r="BH16" s="77">
        <v>130759.055331</v>
      </c>
      <c r="BI16" s="77">
        <v>130379.375331</v>
      </c>
      <c r="BJ16" s="77">
        <v>222589.98361999998</v>
      </c>
      <c r="BK16" s="77">
        <v>273008.333866</v>
      </c>
      <c r="BL16" s="77">
        <v>272685.086003</v>
      </c>
      <c r="BM16" s="77">
        <v>261906.79666999998</v>
      </c>
      <c r="BN16" s="98">
        <v>252207.23488899998</v>
      </c>
      <c r="BO16" s="98">
        <v>226785.06405999998</v>
      </c>
      <c r="BP16" s="98">
        <v>212490.08479699996</v>
      </c>
      <c r="BQ16" s="98">
        <v>184574.055593</v>
      </c>
      <c r="BR16" s="98">
        <v>159916.51192799996</v>
      </c>
      <c r="BS16" s="98">
        <v>139878.24111</v>
      </c>
      <c r="BT16" s="98">
        <v>134498.04215199998</v>
      </c>
      <c r="BU16" s="98">
        <v>147467.766</v>
      </c>
      <c r="BV16" s="98">
        <v>258801.58199999997</v>
      </c>
      <c r="BW16" s="98">
        <v>279332.92000000004</v>
      </c>
      <c r="BX16" s="98">
        <v>288270.726</v>
      </c>
      <c r="BY16" s="98">
        <v>270283.565</v>
      </c>
      <c r="BZ16" s="98">
        <v>269828.399342</v>
      </c>
      <c r="CA16" s="98">
        <v>258191.79250100002</v>
      </c>
      <c r="CB16" s="98">
        <v>262064.78516099998</v>
      </c>
      <c r="CC16" s="98">
        <v>257971.244909</v>
      </c>
      <c r="CD16" s="98">
        <v>245785.049423</v>
      </c>
      <c r="CE16" s="98">
        <v>241856.03627099996</v>
      </c>
      <c r="CF16" s="98">
        <v>244754.23745400002</v>
      </c>
      <c r="CG16" s="98">
        <v>244637.685814</v>
      </c>
      <c r="CH16" s="98">
        <v>362322.18023399997</v>
      </c>
      <c r="CI16" s="98">
        <v>363502.225503</v>
      </c>
      <c r="CJ16" s="98">
        <v>362962.71220400004</v>
      </c>
      <c r="CK16" s="98">
        <v>364623.94584</v>
      </c>
      <c r="CL16" s="98">
        <v>367109.5529130001</v>
      </c>
      <c r="CM16" s="98">
        <v>357876.003231</v>
      </c>
      <c r="CN16" s="98">
        <v>340154.70830800006</v>
      </c>
      <c r="CO16" s="98">
        <v>322608.998578</v>
      </c>
      <c r="CP16" s="98">
        <v>301127.40169800003</v>
      </c>
      <c r="CQ16" s="98">
        <v>274250.78114400007</v>
      </c>
      <c r="CR16" s="98">
        <v>271978.160892</v>
      </c>
      <c r="CS16" s="98">
        <v>288058.879736</v>
      </c>
      <c r="CT16" s="98">
        <v>399686.70087400003</v>
      </c>
      <c r="CU16" s="98">
        <v>400710.867127</v>
      </c>
      <c r="CV16" s="98">
        <v>425711.74218299997</v>
      </c>
      <c r="CW16" s="98">
        <v>427651.77468100004</v>
      </c>
      <c r="CX16" s="98">
        <v>417264.734332</v>
      </c>
      <c r="CY16" s="98">
        <v>404631.68602200004</v>
      </c>
      <c r="CZ16" s="98">
        <v>371895.057259</v>
      </c>
      <c r="DA16" s="98">
        <v>353774.410529</v>
      </c>
      <c r="DB16" s="98">
        <v>331391.41349899996</v>
      </c>
      <c r="DC16" s="98">
        <v>315010.3381040001</v>
      </c>
      <c r="DD16" s="98">
        <v>314324.26738399995</v>
      </c>
      <c r="DE16" s="98">
        <v>351339.9439080001</v>
      </c>
      <c r="DF16" s="98">
        <v>481637.834121</v>
      </c>
      <c r="DG16" s="98">
        <v>483331.118229</v>
      </c>
      <c r="DH16" s="98">
        <v>471136.539713</v>
      </c>
      <c r="DI16" s="98">
        <v>462249.172841</v>
      </c>
      <c r="DJ16" s="98">
        <v>462107.69019199995</v>
      </c>
      <c r="DK16" s="98">
        <v>458222.87364700006</v>
      </c>
      <c r="DL16" s="98">
        <v>458504.940976</v>
      </c>
      <c r="DM16" s="98">
        <v>464018.38934500003</v>
      </c>
      <c r="DN16" s="98">
        <v>448175.3354500001</v>
      </c>
      <c r="DO16" s="98">
        <v>443848.88218</v>
      </c>
      <c r="DP16" s="98">
        <v>437589.093837</v>
      </c>
      <c r="DQ16" s="98">
        <v>468520.88607899996</v>
      </c>
      <c r="DR16" s="98">
        <v>592425.077775</v>
      </c>
      <c r="DS16" s="98">
        <v>652075.871375</v>
      </c>
      <c r="DT16" s="98">
        <v>607824.161857</v>
      </c>
      <c r="DU16" s="98">
        <v>598791.9092800001</v>
      </c>
      <c r="DV16" s="98">
        <v>603086.3924899999</v>
      </c>
      <c r="DW16" s="98">
        <v>570714.8133190001</v>
      </c>
      <c r="DX16" s="98">
        <v>548872.421483</v>
      </c>
      <c r="DY16" s="98">
        <v>526372.1239659999</v>
      </c>
      <c r="DZ16" s="98">
        <v>490542.250046</v>
      </c>
      <c r="EA16" s="98">
        <v>465701.172806</v>
      </c>
      <c r="EB16" s="98">
        <v>460804.08461200004</v>
      </c>
      <c r="EC16" s="98">
        <v>461726.3845140001</v>
      </c>
      <c r="ED16" s="98">
        <v>556964.3479459999</v>
      </c>
      <c r="EE16" s="98">
        <v>569011.887821</v>
      </c>
      <c r="EF16" s="98">
        <v>564851.678282</v>
      </c>
      <c r="EG16" s="98">
        <v>547952.19266</v>
      </c>
      <c r="EH16" s="98">
        <v>548194.94581</v>
      </c>
      <c r="EI16" s="98">
        <v>520500.9313560001</v>
      </c>
      <c r="EJ16" s="98">
        <v>506736.90655300004</v>
      </c>
      <c r="EK16" s="98">
        <v>503035.524004</v>
      </c>
      <c r="EL16" s="98">
        <v>491276.254336</v>
      </c>
      <c r="EM16" s="98">
        <v>487495.730243</v>
      </c>
      <c r="EN16" s="98">
        <v>458095.96025</v>
      </c>
      <c r="EO16" s="98">
        <v>503276.48536399996</v>
      </c>
      <c r="EP16" s="98">
        <v>632322.7788990001</v>
      </c>
      <c r="EQ16" s="98">
        <v>648924.000934</v>
      </c>
      <c r="ER16" s="98">
        <v>658720.0344320001</v>
      </c>
      <c r="ES16" s="98">
        <v>630389.4489440001</v>
      </c>
      <c r="ET16" s="98">
        <v>612434.90772</v>
      </c>
      <c r="EU16" s="98">
        <v>563817.2930349999</v>
      </c>
      <c r="EV16" s="98">
        <v>562019.212126</v>
      </c>
      <c r="EW16" s="98">
        <v>558001.3835250001</v>
      </c>
      <c r="EX16" s="98">
        <v>550984.207708</v>
      </c>
      <c r="EY16" s="98">
        <v>532913.2368239999</v>
      </c>
      <c r="EZ16" s="98">
        <v>533509.7419829998</v>
      </c>
      <c r="FA16" s="98">
        <v>603244.3910369999</v>
      </c>
      <c r="FB16" s="98">
        <v>715920.2387939999</v>
      </c>
      <c r="FC16" s="98">
        <v>718309.971784</v>
      </c>
      <c r="FD16" s="98">
        <v>720807.654858</v>
      </c>
      <c r="FE16" s="98">
        <v>733318.5012640001</v>
      </c>
      <c r="FF16" s="98">
        <v>738431.9126080001</v>
      </c>
      <c r="FG16" s="98">
        <v>702879.3589999999</v>
      </c>
      <c r="FH16" s="98">
        <v>663015.0668399999</v>
      </c>
      <c r="FI16" s="98">
        <v>624997.182</v>
      </c>
      <c r="FJ16" s="98">
        <v>596207.391</v>
      </c>
      <c r="FK16" s="98">
        <v>582639.72384</v>
      </c>
      <c r="FL16" s="98">
        <v>567527.072</v>
      </c>
      <c r="FM16" s="98">
        <v>761739.75984</v>
      </c>
      <c r="FN16" s="98">
        <v>840702.9528399999</v>
      </c>
      <c r="FO16" s="98">
        <v>814418.8973010001</v>
      </c>
      <c r="FP16" s="98">
        <v>817290.399156</v>
      </c>
      <c r="FQ16" s="98">
        <v>795930.5596899999</v>
      </c>
      <c r="FR16" s="98">
        <v>782032.2867050001</v>
      </c>
      <c r="FS16" s="98">
        <v>761735.576885</v>
      </c>
      <c r="FT16" s="98">
        <v>750636.413504</v>
      </c>
      <c r="FU16" s="98">
        <v>681509.7977100001</v>
      </c>
      <c r="FV16" s="98">
        <v>655122</v>
      </c>
      <c r="FW16" s="98">
        <v>660200.932199</v>
      </c>
      <c r="FX16" s="98">
        <v>595679.871</v>
      </c>
      <c r="FY16" s="98">
        <v>731245.931</v>
      </c>
      <c r="FZ16" s="98">
        <v>874901.53</v>
      </c>
      <c r="GA16" s="98">
        <v>887819.58</v>
      </c>
      <c r="GB16" s="98">
        <v>761124.5090000001</v>
      </c>
      <c r="GC16" s="98">
        <v>736790.802</v>
      </c>
      <c r="GD16" s="98">
        <v>746373.38</v>
      </c>
      <c r="GE16" s="98">
        <v>706778.628431</v>
      </c>
      <c r="GF16" s="98">
        <v>672243.0284739999</v>
      </c>
      <c r="GG16" s="98">
        <v>651440.3659999999</v>
      </c>
      <c r="GH16" s="98">
        <v>584292.169</v>
      </c>
      <c r="GI16" s="98">
        <v>542840.247</v>
      </c>
      <c r="GJ16" s="98">
        <v>539570.233</v>
      </c>
    </row>
    <row r="17" spans="2:192" ht="15">
      <c r="B17" s="128" t="s">
        <v>57</v>
      </c>
      <c r="C17" s="122">
        <v>239260.36599999998</v>
      </c>
      <c r="D17" s="122">
        <v>233839.98400000003</v>
      </c>
      <c r="E17" s="122">
        <v>244938.69299999997</v>
      </c>
      <c r="F17" s="122">
        <v>230622.562481</v>
      </c>
      <c r="G17" s="122">
        <v>257527.005</v>
      </c>
      <c r="H17" s="122">
        <v>261947.62399999998</v>
      </c>
      <c r="I17" s="122">
        <v>266482.044</v>
      </c>
      <c r="J17" s="122">
        <v>275406.749</v>
      </c>
      <c r="K17" s="122">
        <v>281775.655</v>
      </c>
      <c r="L17" s="122">
        <v>287188.84800000006</v>
      </c>
      <c r="M17" s="122">
        <v>281102.533</v>
      </c>
      <c r="N17" s="122">
        <v>269820.06200000003</v>
      </c>
      <c r="O17" s="122">
        <v>287336.731</v>
      </c>
      <c r="P17" s="123">
        <v>280639.923</v>
      </c>
      <c r="Q17" s="123">
        <v>296956.99100000004</v>
      </c>
      <c r="R17" s="123">
        <v>285438.155</v>
      </c>
      <c r="S17" s="124">
        <v>297767.817</v>
      </c>
      <c r="T17" s="123">
        <v>292538.454</v>
      </c>
      <c r="U17" s="123">
        <v>292625.606</v>
      </c>
      <c r="V17" s="124">
        <v>297746.73000000004</v>
      </c>
      <c r="W17" s="123">
        <v>289558.385</v>
      </c>
      <c r="X17" s="125">
        <v>292580.86799999996</v>
      </c>
      <c r="Y17" s="125">
        <v>294520.47599999997</v>
      </c>
      <c r="Z17" s="125">
        <v>303162.678</v>
      </c>
      <c r="AA17" s="125">
        <v>301456.18200000003</v>
      </c>
      <c r="AB17" s="125">
        <v>295168.156</v>
      </c>
      <c r="AC17" s="125">
        <v>297453.27</v>
      </c>
      <c r="AD17" s="125">
        <v>298442.408</v>
      </c>
      <c r="AE17" s="125">
        <v>300563.874</v>
      </c>
      <c r="AF17" s="77">
        <v>300001.898</v>
      </c>
      <c r="AG17" s="77">
        <v>304149.387</v>
      </c>
      <c r="AH17" s="77">
        <v>321586.0669999999</v>
      </c>
      <c r="AI17" s="77">
        <v>300454.30500000005</v>
      </c>
      <c r="AJ17" s="77">
        <v>301155.554</v>
      </c>
      <c r="AK17" s="77">
        <v>291517.327</v>
      </c>
      <c r="AL17" s="77">
        <v>304547.055</v>
      </c>
      <c r="AM17" s="77">
        <v>329190.617</v>
      </c>
      <c r="AN17" s="77">
        <v>301445.014</v>
      </c>
      <c r="AO17" s="77">
        <v>293165.909</v>
      </c>
      <c r="AP17" s="77">
        <v>321077.98199999996</v>
      </c>
      <c r="AQ17" s="77">
        <v>303362.348</v>
      </c>
      <c r="AR17" s="77">
        <v>289061.349</v>
      </c>
      <c r="AS17" s="77">
        <v>325845.13600000006</v>
      </c>
      <c r="AT17" s="77">
        <v>353557.93999999994</v>
      </c>
      <c r="AU17" s="77">
        <v>329798.69</v>
      </c>
      <c r="AV17" s="77">
        <v>376181.914</v>
      </c>
      <c r="AW17" s="77">
        <v>347231.881</v>
      </c>
      <c r="AX17" s="77">
        <v>325133.372</v>
      </c>
      <c r="AY17" s="77">
        <v>308588.97800000006</v>
      </c>
      <c r="AZ17" s="77">
        <v>340370.846</v>
      </c>
      <c r="BA17" s="77">
        <v>307973.726</v>
      </c>
      <c r="BB17" s="77">
        <v>361780.574</v>
      </c>
      <c r="BC17" s="77">
        <v>300912.9970000001</v>
      </c>
      <c r="BD17" s="77">
        <v>343592.41599999997</v>
      </c>
      <c r="BE17" s="77">
        <v>374514.5359999999</v>
      </c>
      <c r="BF17" s="77">
        <v>356104.48699999996</v>
      </c>
      <c r="BG17" s="77">
        <v>356566.57800000004</v>
      </c>
      <c r="BH17" s="77">
        <v>378835.941</v>
      </c>
      <c r="BI17" s="77">
        <v>358522.507</v>
      </c>
      <c r="BJ17" s="77">
        <v>351841.753</v>
      </c>
      <c r="BK17" s="77">
        <v>343554.6109999999</v>
      </c>
      <c r="BL17" s="77">
        <v>322100.669</v>
      </c>
      <c r="BM17" s="77">
        <v>389415.21400000004</v>
      </c>
      <c r="BN17" s="98">
        <v>420972.63399999996</v>
      </c>
      <c r="BO17" s="98">
        <v>391532.21900000004</v>
      </c>
      <c r="BP17" s="98">
        <v>433709.56499999994</v>
      </c>
      <c r="BQ17" s="98">
        <v>496021.6009999999</v>
      </c>
      <c r="BR17" s="98">
        <v>472412.759</v>
      </c>
      <c r="BS17" s="98">
        <v>532906.556</v>
      </c>
      <c r="BT17" s="98">
        <v>581778.273</v>
      </c>
      <c r="BU17" s="98">
        <v>570694.179</v>
      </c>
      <c r="BV17" s="98">
        <v>570624.0120000001</v>
      </c>
      <c r="BW17" s="98">
        <v>524315.552</v>
      </c>
      <c r="BX17" s="98">
        <v>492454.97399999993</v>
      </c>
      <c r="BY17" s="98">
        <v>578446.5109999999</v>
      </c>
      <c r="BZ17" s="98">
        <v>572941.7131679999</v>
      </c>
      <c r="CA17" s="98">
        <v>554572.862864</v>
      </c>
      <c r="CB17" s="98">
        <v>633789.640079</v>
      </c>
      <c r="CC17" s="98">
        <v>637755.6816429999</v>
      </c>
      <c r="CD17" s="98">
        <v>617453.654686</v>
      </c>
      <c r="CE17" s="98">
        <v>677599.2389540001</v>
      </c>
      <c r="CF17" s="98">
        <v>716481.296806</v>
      </c>
      <c r="CG17" s="98">
        <v>695045.1666369999</v>
      </c>
      <c r="CH17" s="98">
        <v>707355.504187</v>
      </c>
      <c r="CI17" s="98">
        <v>607722.977894</v>
      </c>
      <c r="CJ17" s="98">
        <v>629082.355608</v>
      </c>
      <c r="CK17" s="98">
        <v>679003.4419570002</v>
      </c>
      <c r="CL17" s="98">
        <v>626999.71475</v>
      </c>
      <c r="CM17" s="98">
        <v>770548.350141</v>
      </c>
      <c r="CN17" s="98">
        <v>818948.538898</v>
      </c>
      <c r="CO17" s="98">
        <v>827413.604336</v>
      </c>
      <c r="CP17" s="98">
        <v>847226.0302230001</v>
      </c>
      <c r="CQ17" s="98">
        <v>799610.3805719998</v>
      </c>
      <c r="CR17" s="98">
        <v>834830.311427</v>
      </c>
      <c r="CS17" s="98">
        <v>809520.004146</v>
      </c>
      <c r="CT17" s="98">
        <v>780088.603042</v>
      </c>
      <c r="CU17" s="98">
        <v>820621.452913</v>
      </c>
      <c r="CV17" s="98">
        <v>893233.2657880001</v>
      </c>
      <c r="CW17" s="98">
        <v>853743.478903</v>
      </c>
      <c r="CX17" s="98">
        <v>935227.6518779999</v>
      </c>
      <c r="CY17" s="98">
        <v>926381.2555790001</v>
      </c>
      <c r="CZ17" s="98">
        <v>892047.029957</v>
      </c>
      <c r="DA17" s="98">
        <v>920603.912237</v>
      </c>
      <c r="DB17" s="98">
        <v>987854.457951</v>
      </c>
      <c r="DC17" s="98">
        <v>1011278.828032</v>
      </c>
      <c r="DD17" s="98">
        <v>1054223.407791</v>
      </c>
      <c r="DE17" s="98">
        <v>1080675.202529</v>
      </c>
      <c r="DF17" s="98">
        <v>1048881.96605</v>
      </c>
      <c r="DG17" s="98">
        <v>815828.5723440001</v>
      </c>
      <c r="DH17" s="98">
        <v>888812.002606</v>
      </c>
      <c r="DI17" s="98">
        <v>838945.7956190001</v>
      </c>
      <c r="DJ17" s="98">
        <v>902450.7858059999</v>
      </c>
      <c r="DK17" s="98">
        <v>1028073.2384110001</v>
      </c>
      <c r="DL17" s="98">
        <v>971691.6692619999</v>
      </c>
      <c r="DM17" s="98">
        <v>1030666.203584</v>
      </c>
      <c r="DN17" s="98">
        <v>1115318.38869</v>
      </c>
      <c r="DO17" s="98">
        <v>1045664.0180929999</v>
      </c>
      <c r="DP17" s="98">
        <v>1008700.960147</v>
      </c>
      <c r="DQ17" s="98">
        <v>964027.760744</v>
      </c>
      <c r="DR17" s="98">
        <v>946904.2990039999</v>
      </c>
      <c r="DS17" s="98">
        <v>878083.9984919999</v>
      </c>
      <c r="DT17" s="98">
        <v>955143.9182720002</v>
      </c>
      <c r="DU17" s="98">
        <v>996160.149845</v>
      </c>
      <c r="DV17" s="98">
        <v>1031887.6568059998</v>
      </c>
      <c r="DW17" s="98">
        <v>1012217.3868369999</v>
      </c>
      <c r="DX17" s="98">
        <v>969803.7912069999</v>
      </c>
      <c r="DY17" s="98">
        <v>1107839.852893</v>
      </c>
      <c r="DZ17" s="98">
        <v>1096874.463787</v>
      </c>
      <c r="EA17" s="98">
        <v>1097044.5389820002</v>
      </c>
      <c r="EB17" s="98">
        <v>1118873.279174</v>
      </c>
      <c r="EC17" s="98">
        <v>1154635.485673</v>
      </c>
      <c r="ED17" s="98">
        <v>1136038.695136</v>
      </c>
      <c r="EE17" s="98">
        <v>1032301.239114</v>
      </c>
      <c r="EF17" s="98">
        <v>1102605.922127</v>
      </c>
      <c r="EG17" s="98">
        <v>1172400.943223</v>
      </c>
      <c r="EH17" s="98">
        <v>1229551.3650669998</v>
      </c>
      <c r="EI17" s="98">
        <v>1241352.331638</v>
      </c>
      <c r="EJ17" s="98">
        <v>1305426.6797890002</v>
      </c>
      <c r="EK17" s="98">
        <v>1387352.9403300001</v>
      </c>
      <c r="EL17" s="98">
        <v>1452379.470751</v>
      </c>
      <c r="EM17" s="98">
        <v>1492790.8466879998</v>
      </c>
      <c r="EN17" s="98">
        <v>1418861.694758</v>
      </c>
      <c r="EO17" s="98">
        <v>1378570.104508</v>
      </c>
      <c r="EP17" s="98">
        <v>1317022.432288</v>
      </c>
      <c r="EQ17" s="98">
        <v>1297144.726301</v>
      </c>
      <c r="ER17" s="98">
        <v>1311532.230212</v>
      </c>
      <c r="ES17" s="98">
        <v>1294057.119857</v>
      </c>
      <c r="ET17" s="98">
        <v>1340384.446245</v>
      </c>
      <c r="EU17" s="98">
        <v>1405560.349183</v>
      </c>
      <c r="EV17" s="98">
        <v>1431592.523959</v>
      </c>
      <c r="EW17" s="98">
        <v>1509702.069724</v>
      </c>
      <c r="EX17" s="98">
        <v>1576813.022399</v>
      </c>
      <c r="EY17" s="98">
        <v>1585878.52519</v>
      </c>
      <c r="EZ17" s="98">
        <v>1650500.6800089995</v>
      </c>
      <c r="FA17" s="98">
        <v>1649111.619157</v>
      </c>
      <c r="FB17" s="98">
        <v>1672733.6479399998</v>
      </c>
      <c r="FC17" s="98">
        <v>1562613.88172</v>
      </c>
      <c r="FD17" s="98">
        <v>1631769.4438399998</v>
      </c>
      <c r="FE17" s="98">
        <v>1746987.452312</v>
      </c>
      <c r="FF17" s="98">
        <v>1853491.4975</v>
      </c>
      <c r="FG17" s="98">
        <v>1947214.219</v>
      </c>
      <c r="FH17" s="98">
        <v>2023704.9508399998</v>
      </c>
      <c r="FI17" s="98">
        <v>2042756.675</v>
      </c>
      <c r="FJ17" s="98">
        <v>2087770.7299999995</v>
      </c>
      <c r="FK17" s="98">
        <v>2112259.8068399997</v>
      </c>
      <c r="FL17" s="98">
        <v>2148787.04</v>
      </c>
      <c r="FM17" s="98">
        <v>2022346.1508400002</v>
      </c>
      <c r="FN17" s="98">
        <v>2091907.6858399997</v>
      </c>
      <c r="FO17" s="98">
        <v>1916594.1123010002</v>
      </c>
      <c r="FP17" s="98">
        <v>2021296.3871559997</v>
      </c>
      <c r="FQ17" s="98">
        <v>2040993.91769</v>
      </c>
      <c r="FR17" s="98">
        <v>2144045.7097050003</v>
      </c>
      <c r="FS17" s="98">
        <v>2084644.9208850004</v>
      </c>
      <c r="FT17" s="98">
        <v>2135528.862504</v>
      </c>
      <c r="FU17" s="98">
        <v>2020777.23771</v>
      </c>
      <c r="FV17" s="98">
        <v>2186913</v>
      </c>
      <c r="FW17" s="98">
        <v>2216126.912199</v>
      </c>
      <c r="FX17" s="98">
        <v>2374217.751</v>
      </c>
      <c r="FY17" s="98">
        <v>2173131.002</v>
      </c>
      <c r="FZ17" s="98">
        <v>1961584.5700000003</v>
      </c>
      <c r="GA17" s="98">
        <v>2106220.946</v>
      </c>
      <c r="GB17" s="98">
        <v>2146536.165</v>
      </c>
      <c r="GC17" s="98">
        <v>2089416.56282</v>
      </c>
      <c r="GD17" s="98">
        <v>2189710.90573</v>
      </c>
      <c r="GE17" s="98">
        <v>2180005.8609999996</v>
      </c>
      <c r="GF17" s="98">
        <v>2253688.157</v>
      </c>
      <c r="GG17" s="98">
        <v>2456541.568813</v>
      </c>
      <c r="GH17" s="98">
        <v>2545880.1205</v>
      </c>
      <c r="GI17" s="98">
        <v>2578314.7203800003</v>
      </c>
      <c r="GJ17" s="98">
        <v>2571390.074084</v>
      </c>
    </row>
    <row r="18" spans="2:192" ht="15">
      <c r="B18" s="126" t="s">
        <v>58</v>
      </c>
      <c r="C18" s="84">
        <v>3191065.111</v>
      </c>
      <c r="D18" s="84">
        <v>3139824.1329999994</v>
      </c>
      <c r="E18" s="84">
        <v>3191509.9446260007</v>
      </c>
      <c r="F18" s="84">
        <v>3341403.9206260005</v>
      </c>
      <c r="G18" s="84">
        <v>3373781.1396260005</v>
      </c>
      <c r="H18" s="84">
        <v>3397153.2196259997</v>
      </c>
      <c r="I18" s="84">
        <v>3437188.597626</v>
      </c>
      <c r="J18" s="84">
        <v>3383916.6406259993</v>
      </c>
      <c r="K18" s="84">
        <v>3365564.2826260002</v>
      </c>
      <c r="L18" s="84">
        <v>3404372.4132620003</v>
      </c>
      <c r="M18" s="84">
        <v>3382001.6916270005</v>
      </c>
      <c r="N18" s="84">
        <v>3361054.716</v>
      </c>
      <c r="O18" s="84">
        <v>3395557.5050000004</v>
      </c>
      <c r="P18" s="118">
        <v>3336758.7307800003</v>
      </c>
      <c r="Q18" s="118">
        <v>3312688.319</v>
      </c>
      <c r="R18" s="118">
        <v>3375019.542672</v>
      </c>
      <c r="S18" s="119">
        <v>3421962.782577</v>
      </c>
      <c r="T18" s="118">
        <v>3497189.6620299993</v>
      </c>
      <c r="U18" s="118">
        <v>3600397.42214914</v>
      </c>
      <c r="V18" s="119">
        <v>3572299.1761515196</v>
      </c>
      <c r="W18" s="118">
        <v>3612012.7101515196</v>
      </c>
      <c r="X18" s="120">
        <v>3617728.4698115196</v>
      </c>
      <c r="Y18" s="120">
        <v>3578257.892852369</v>
      </c>
      <c r="Z18" s="120">
        <v>3531140.1889102403</v>
      </c>
      <c r="AA18" s="120">
        <v>3550716.09925476</v>
      </c>
      <c r="AB18" s="120">
        <v>3504306.4070994747</v>
      </c>
      <c r="AC18" s="120">
        <v>3530917.0983284214</v>
      </c>
      <c r="AD18" s="120">
        <v>3533955.6491981023</v>
      </c>
      <c r="AE18" s="120">
        <v>3553877.499556573</v>
      </c>
      <c r="AF18" s="71">
        <v>3642932.19355656</v>
      </c>
      <c r="AG18" s="71">
        <v>3729488.4085602937</v>
      </c>
      <c r="AH18" s="71">
        <v>3765919.5295755602</v>
      </c>
      <c r="AI18" s="71">
        <v>3823459.42500606</v>
      </c>
      <c r="AJ18" s="71">
        <v>3831913.74491551</v>
      </c>
      <c r="AK18" s="71">
        <v>3801962.7903031786</v>
      </c>
      <c r="AL18" s="71">
        <v>3742397.0436200546</v>
      </c>
      <c r="AM18" s="71">
        <v>3762348.8055966953</v>
      </c>
      <c r="AN18" s="71">
        <v>3672540.271276745</v>
      </c>
      <c r="AO18" s="71">
        <v>3694065.1054183324</v>
      </c>
      <c r="AP18" s="71">
        <v>3703687.4107991355</v>
      </c>
      <c r="AQ18" s="71">
        <v>3766376.1981433714</v>
      </c>
      <c r="AR18" s="71">
        <v>3529490.3292594627</v>
      </c>
      <c r="AS18" s="71">
        <v>3629643.7547215708</v>
      </c>
      <c r="AT18" s="71">
        <v>3694000.9395135455</v>
      </c>
      <c r="AU18" s="71">
        <v>3793191.413456687</v>
      </c>
      <c r="AV18" s="71">
        <v>3817568.7386820824</v>
      </c>
      <c r="AW18" s="71">
        <v>3867256.15492307</v>
      </c>
      <c r="AX18" s="71">
        <v>3821106.1054473375</v>
      </c>
      <c r="AY18" s="71">
        <v>3834174.3417164376</v>
      </c>
      <c r="AZ18" s="71">
        <v>3834034.667334</v>
      </c>
      <c r="BA18" s="71">
        <v>3836796.0344930002</v>
      </c>
      <c r="BB18" s="71">
        <v>3756495.2250000006</v>
      </c>
      <c r="BC18" s="71">
        <v>3816287.608152</v>
      </c>
      <c r="BD18" s="71">
        <v>3930864.5145920003</v>
      </c>
      <c r="BE18" s="71">
        <v>3958537.5444429996</v>
      </c>
      <c r="BF18" s="71">
        <v>3980416.039961</v>
      </c>
      <c r="BG18" s="71">
        <v>4004560.7590530002</v>
      </c>
      <c r="BH18" s="71">
        <v>4003512.4953280007</v>
      </c>
      <c r="BI18" s="71">
        <v>3993597.8863280006</v>
      </c>
      <c r="BJ18" s="71">
        <v>3944769.8940679994</v>
      </c>
      <c r="BK18" s="71">
        <v>3875075.3504</v>
      </c>
      <c r="BL18" s="103">
        <v>3822840.962979</v>
      </c>
      <c r="BM18" s="71">
        <v>3825457.247324</v>
      </c>
      <c r="BN18" s="71">
        <v>3952341.1522489996</v>
      </c>
      <c r="BO18" s="71">
        <v>3980627.9135689996</v>
      </c>
      <c r="BP18" s="71">
        <v>4087945.2119469997</v>
      </c>
      <c r="BQ18" s="71">
        <v>4261752.76386681</v>
      </c>
      <c r="BR18" s="71">
        <v>4268589.49748064</v>
      </c>
      <c r="BS18" s="71">
        <v>4348447.725878</v>
      </c>
      <c r="BT18" s="71">
        <v>4345782.764877001</v>
      </c>
      <c r="BU18" s="71">
        <v>4333524.295000001</v>
      </c>
      <c r="BV18" s="71">
        <v>4382490.134000001</v>
      </c>
      <c r="BW18" s="71">
        <v>4349777.479</v>
      </c>
      <c r="BX18" s="71">
        <v>4346609.9301513</v>
      </c>
      <c r="BY18" s="71">
        <v>4325524.276000001</v>
      </c>
      <c r="BZ18" s="71">
        <v>4503569.69978504</v>
      </c>
      <c r="CA18" s="71">
        <v>4560140.625282719</v>
      </c>
      <c r="CB18" s="71">
        <v>4573930.874530271</v>
      </c>
      <c r="CC18" s="71">
        <v>4767580.46418282</v>
      </c>
      <c r="CD18" s="71">
        <v>4680867.063508261</v>
      </c>
      <c r="CE18" s="71">
        <v>4677119.429346351</v>
      </c>
      <c r="CF18" s="71">
        <v>4703240.97492656</v>
      </c>
      <c r="CG18" s="71">
        <v>4710844.307799811</v>
      </c>
      <c r="CH18" s="71">
        <v>4721737.432317571</v>
      </c>
      <c r="CI18" s="71">
        <v>4764189.684779521</v>
      </c>
      <c r="CJ18" s="71">
        <v>4691256.88077082</v>
      </c>
      <c r="CK18" s="71">
        <v>4726414.94350252</v>
      </c>
      <c r="CL18" s="71">
        <v>4776876.85949802</v>
      </c>
      <c r="CM18" s="71">
        <v>4771483.98988955</v>
      </c>
      <c r="CN18" s="71">
        <v>4845078.325984599</v>
      </c>
      <c r="CO18" s="71">
        <v>5018634.062592001</v>
      </c>
      <c r="CP18" s="71">
        <v>4953160.16018</v>
      </c>
      <c r="CQ18" s="71">
        <v>5000788.974475999</v>
      </c>
      <c r="CR18" s="71">
        <v>5057440.925136</v>
      </c>
      <c r="CS18" s="71">
        <v>5090081.02572</v>
      </c>
      <c r="CT18" s="71">
        <v>5074328.752052</v>
      </c>
      <c r="CU18" s="71">
        <v>5283814.077472</v>
      </c>
      <c r="CV18" s="71">
        <v>5141848.078190001</v>
      </c>
      <c r="CW18" s="71">
        <v>5134572.621911</v>
      </c>
      <c r="CX18" s="71">
        <v>5191679.478419</v>
      </c>
      <c r="CY18" s="71">
        <v>5288938.801952</v>
      </c>
      <c r="CZ18" s="71">
        <v>5439973.660718001</v>
      </c>
      <c r="DA18" s="71">
        <v>5762838.806309</v>
      </c>
      <c r="DB18" s="71">
        <v>5724230.130491</v>
      </c>
      <c r="DC18" s="71">
        <v>5762869.950884</v>
      </c>
      <c r="DD18" s="71">
        <v>5964973.171592999</v>
      </c>
      <c r="DE18" s="71">
        <v>6033275.033091</v>
      </c>
      <c r="DF18" s="71">
        <v>6122438.4708549995</v>
      </c>
      <c r="DG18" s="71">
        <v>6275452.309201</v>
      </c>
      <c r="DH18" s="71">
        <v>6134410.376445061</v>
      </c>
      <c r="DI18" s="71">
        <v>6168926.536019</v>
      </c>
      <c r="DJ18" s="71">
        <v>6259579.391671</v>
      </c>
      <c r="DK18" s="71">
        <v>6291096.990431</v>
      </c>
      <c r="DL18" s="71">
        <v>6401846.779600999</v>
      </c>
      <c r="DM18" s="71">
        <v>6613366.967611</v>
      </c>
      <c r="DN18" s="71">
        <v>6707015.870246001</v>
      </c>
      <c r="DO18" s="71">
        <v>6816834.148629</v>
      </c>
      <c r="DP18" s="71">
        <v>6972458.616385</v>
      </c>
      <c r="DQ18" s="71">
        <v>7019119.970114</v>
      </c>
      <c r="DR18" s="71">
        <v>7157770.855652</v>
      </c>
      <c r="DS18" s="71">
        <v>7342827.692324</v>
      </c>
      <c r="DT18" s="71">
        <v>7368091.892743001</v>
      </c>
      <c r="DU18" s="71">
        <v>7444175.708811998</v>
      </c>
      <c r="DV18" s="71">
        <v>7530272.590510999</v>
      </c>
      <c r="DW18" s="71">
        <v>7589509.510006001</v>
      </c>
      <c r="DX18" s="71">
        <v>7795429.856659001</v>
      </c>
      <c r="DY18" s="71">
        <v>8041906.8932</v>
      </c>
      <c r="DZ18" s="71">
        <v>8011187.747801</v>
      </c>
      <c r="EA18" s="71">
        <v>8092106.707739001</v>
      </c>
      <c r="EB18" s="71">
        <v>8303578.945591</v>
      </c>
      <c r="EC18" s="71">
        <v>8269680.909735001</v>
      </c>
      <c r="ED18" s="71">
        <v>8291760.443861001</v>
      </c>
      <c r="EE18" s="71">
        <v>8349285.67387</v>
      </c>
      <c r="EF18" s="71">
        <v>8226965.70342</v>
      </c>
      <c r="EG18" s="71">
        <v>8237588.707122</v>
      </c>
      <c r="EH18" s="71">
        <v>8321423.7049819995</v>
      </c>
      <c r="EI18" s="71">
        <v>8293440.970381998</v>
      </c>
      <c r="EJ18" s="71">
        <v>8394363.837786</v>
      </c>
      <c r="EK18" s="71">
        <v>8604424.131395</v>
      </c>
      <c r="EL18" s="71">
        <v>8494940.914111001</v>
      </c>
      <c r="EM18" s="71">
        <v>8592618.971748</v>
      </c>
      <c r="EN18" s="71">
        <v>8666411.356427</v>
      </c>
      <c r="EO18" s="71">
        <v>8682111.648684</v>
      </c>
      <c r="EP18" s="71">
        <v>8781166.773169</v>
      </c>
      <c r="EQ18" s="71">
        <v>8628558.900497</v>
      </c>
      <c r="ER18" s="71">
        <v>8510468.011712</v>
      </c>
      <c r="ES18" s="71">
        <v>8504993.356247999</v>
      </c>
      <c r="ET18" s="71">
        <v>8549583.000838</v>
      </c>
      <c r="EU18" s="71">
        <v>8568422.200812</v>
      </c>
      <c r="EV18" s="71">
        <v>8614103.13383</v>
      </c>
      <c r="EW18" s="71">
        <v>8916576.806444</v>
      </c>
      <c r="EX18" s="71">
        <v>8912227.267434001</v>
      </c>
      <c r="EY18" s="71">
        <v>9034372.772228999</v>
      </c>
      <c r="EZ18" s="71">
        <v>9102261.994194</v>
      </c>
      <c r="FA18" s="71">
        <v>9105495.645978002</v>
      </c>
      <c r="FB18" s="71">
        <v>9128024.407074</v>
      </c>
      <c r="FC18" s="71">
        <v>9286588.885723</v>
      </c>
      <c r="FD18" s="71">
        <v>9193680.499665</v>
      </c>
      <c r="FE18" s="71">
        <v>9288436.006388</v>
      </c>
      <c r="FF18" s="71">
        <v>9628681.93516</v>
      </c>
      <c r="FG18" s="71">
        <v>9738566.358752001</v>
      </c>
      <c r="FH18" s="71">
        <v>9996440.133336</v>
      </c>
      <c r="FI18" s="71">
        <v>10511329.040355</v>
      </c>
      <c r="FJ18" s="71">
        <v>10323279.218406</v>
      </c>
      <c r="FK18" s="71">
        <v>10379391.015668998</v>
      </c>
      <c r="FL18" s="71">
        <v>10758630.907953</v>
      </c>
      <c r="FM18" s="71">
        <v>10807111.167328</v>
      </c>
      <c r="FN18" s="71">
        <v>10928823.999823</v>
      </c>
      <c r="FO18" s="71">
        <v>11092234.770245</v>
      </c>
      <c r="FP18" s="71">
        <v>11086176.854859</v>
      </c>
      <c r="FQ18" s="71">
        <v>11247012.122129</v>
      </c>
      <c r="FR18" s="71">
        <v>11442685.169488002</v>
      </c>
      <c r="FS18" s="71">
        <v>11374593.300936002</v>
      </c>
      <c r="FT18" s="71">
        <v>11484972.570416002</v>
      </c>
      <c r="FU18" s="71">
        <v>12030393.575828</v>
      </c>
      <c r="FV18" s="71">
        <v>11785010</v>
      </c>
      <c r="FW18" s="71">
        <v>11927203.311709</v>
      </c>
      <c r="FX18" s="71">
        <v>11977754.24918</v>
      </c>
      <c r="FY18" s="71">
        <v>11950381.948614</v>
      </c>
      <c r="FZ18" s="71">
        <v>11847413.900352</v>
      </c>
      <c r="GA18" s="71">
        <v>12004579.630556999</v>
      </c>
      <c r="GB18" s="71">
        <v>11743131.215669997</v>
      </c>
      <c r="GC18" s="71">
        <v>11725807.620043999</v>
      </c>
      <c r="GD18" s="71">
        <v>11870249.874973</v>
      </c>
      <c r="GE18" s="71">
        <v>11858429.024202999</v>
      </c>
      <c r="GF18" s="71">
        <v>12064077.332645</v>
      </c>
      <c r="GG18" s="71">
        <v>12486303.037666</v>
      </c>
      <c r="GH18" s="71">
        <v>12217771.835119</v>
      </c>
      <c r="GI18" s="71">
        <v>12328395.300119</v>
      </c>
      <c r="GJ18" s="71">
        <v>12409840.120119</v>
      </c>
    </row>
    <row r="19" spans="2:192" ht="15">
      <c r="B19" s="128" t="s">
        <v>59</v>
      </c>
      <c r="C19" s="122">
        <v>131210.407</v>
      </c>
      <c r="D19" s="122">
        <v>129484.55700000003</v>
      </c>
      <c r="E19" s="122">
        <v>129195.884</v>
      </c>
      <c r="F19" s="122">
        <v>133259.766</v>
      </c>
      <c r="G19" s="122">
        <v>123699.80099999999</v>
      </c>
      <c r="H19" s="122">
        <v>120800.97600000001</v>
      </c>
      <c r="I19" s="122">
        <v>121880.80199999998</v>
      </c>
      <c r="J19" s="122">
        <v>110615.986</v>
      </c>
      <c r="K19" s="122">
        <v>118515.82299999999</v>
      </c>
      <c r="L19" s="122">
        <v>120942.29799999998</v>
      </c>
      <c r="M19" s="122">
        <v>122837.709</v>
      </c>
      <c r="N19" s="122">
        <v>121098.865</v>
      </c>
      <c r="O19" s="122">
        <v>125761.76900000001</v>
      </c>
      <c r="P19" s="123">
        <v>133751.64200000002</v>
      </c>
      <c r="Q19" s="123">
        <v>130626.66500000002</v>
      </c>
      <c r="R19" s="123">
        <v>130815.05425000002</v>
      </c>
      <c r="S19" s="124">
        <v>130954.40125</v>
      </c>
      <c r="T19" s="123">
        <v>129587.15900000001</v>
      </c>
      <c r="U19" s="123">
        <v>130870.61765199999</v>
      </c>
      <c r="V19" s="124">
        <v>119114.875843</v>
      </c>
      <c r="W19" s="123">
        <v>119102.36984300001</v>
      </c>
      <c r="X19" s="125">
        <v>117459.45944300003</v>
      </c>
      <c r="Y19" s="125">
        <v>108821.840659</v>
      </c>
      <c r="Z19" s="125">
        <v>105677.14272999999</v>
      </c>
      <c r="AA19" s="125">
        <v>108180.22354800001</v>
      </c>
      <c r="AB19" s="125">
        <v>106675.29281499998</v>
      </c>
      <c r="AC19" s="125">
        <v>105036.26631</v>
      </c>
      <c r="AD19" s="125">
        <v>105497.75797300001</v>
      </c>
      <c r="AE19" s="125">
        <v>104974.43837185159</v>
      </c>
      <c r="AF19" s="77">
        <v>108298.32843099997</v>
      </c>
      <c r="AG19" s="77">
        <v>113796.48036835494</v>
      </c>
      <c r="AH19" s="77">
        <v>109316.15281200001</v>
      </c>
      <c r="AI19" s="77">
        <v>112348.653132</v>
      </c>
      <c r="AJ19" s="77">
        <v>111209.7702083766</v>
      </c>
      <c r="AK19" s="77">
        <v>126192.9622293233</v>
      </c>
      <c r="AL19" s="77">
        <v>116230.67847337152</v>
      </c>
      <c r="AM19" s="77">
        <v>113885.12470260327</v>
      </c>
      <c r="AN19" s="77">
        <v>118105.91845748162</v>
      </c>
      <c r="AO19" s="77">
        <v>118453.00826064772</v>
      </c>
      <c r="AP19" s="77">
        <v>119258.08484127285</v>
      </c>
      <c r="AQ19" s="77">
        <v>143184.24832977905</v>
      </c>
      <c r="AR19" s="77">
        <v>144945.90811448713</v>
      </c>
      <c r="AS19" s="77">
        <v>132475.37861297317</v>
      </c>
      <c r="AT19" s="77">
        <v>183721.92708320974</v>
      </c>
      <c r="AU19" s="77">
        <v>193681.3312742911</v>
      </c>
      <c r="AV19" s="77">
        <v>174865.56600721262</v>
      </c>
      <c r="AW19" s="77">
        <v>212754.99904100003</v>
      </c>
      <c r="AX19" s="77">
        <v>231627.59794900002</v>
      </c>
      <c r="AY19" s="77">
        <v>228487.123753</v>
      </c>
      <c r="AZ19" s="77">
        <v>225609.59900000002</v>
      </c>
      <c r="BA19" s="77">
        <v>253686.18699999998</v>
      </c>
      <c r="BB19" s="77">
        <v>173814.849</v>
      </c>
      <c r="BC19" s="77">
        <v>240487.83000000005</v>
      </c>
      <c r="BD19" s="77">
        <v>268226.659</v>
      </c>
      <c r="BE19" s="77">
        <v>154541.92799999999</v>
      </c>
      <c r="BF19" s="77">
        <v>150367.33399999997</v>
      </c>
      <c r="BG19" s="77">
        <v>160725.67399999997</v>
      </c>
      <c r="BH19" s="77">
        <v>157521.68</v>
      </c>
      <c r="BI19" s="77">
        <v>152565.09699999998</v>
      </c>
      <c r="BJ19" s="77">
        <v>148608.103</v>
      </c>
      <c r="BK19" s="77">
        <v>148422.42200000002</v>
      </c>
      <c r="BL19" s="77">
        <v>140317.992</v>
      </c>
      <c r="BM19" s="77">
        <v>133291.97999999998</v>
      </c>
      <c r="BN19" s="77">
        <v>134288.69299999997</v>
      </c>
      <c r="BO19" s="77">
        <v>130542.98100000001</v>
      </c>
      <c r="BP19" s="77">
        <v>132091.42799999999</v>
      </c>
      <c r="BQ19" s="77">
        <v>135490.16446681</v>
      </c>
      <c r="BR19" s="77">
        <v>139937.86825064002</v>
      </c>
      <c r="BS19" s="77">
        <v>141527.634</v>
      </c>
      <c r="BT19" s="77">
        <v>142729.773</v>
      </c>
      <c r="BU19" s="77">
        <v>147105.287</v>
      </c>
      <c r="BV19" s="77">
        <v>151418.984</v>
      </c>
      <c r="BW19" s="77">
        <v>140675.99899999998</v>
      </c>
      <c r="BX19" s="77">
        <v>131942.642</v>
      </c>
      <c r="BY19" s="77">
        <v>131070.726</v>
      </c>
      <c r="BZ19" s="77">
        <v>129938.83300000001</v>
      </c>
      <c r="CA19" s="77">
        <v>128527.49377700004</v>
      </c>
      <c r="CB19" s="77">
        <v>128552.091554</v>
      </c>
      <c r="CC19" s="77">
        <v>127074.13590000001</v>
      </c>
      <c r="CD19" s="77">
        <v>127987.133403</v>
      </c>
      <c r="CE19" s="77">
        <v>126299.26072600002</v>
      </c>
      <c r="CF19" s="77">
        <v>127260.83567600002</v>
      </c>
      <c r="CG19" s="77">
        <v>132194.52595</v>
      </c>
      <c r="CH19" s="77">
        <v>130151.32094999998</v>
      </c>
      <c r="CI19" s="77">
        <v>116831.35199999998</v>
      </c>
      <c r="CJ19" s="77">
        <v>112396.796</v>
      </c>
      <c r="CK19" s="77">
        <v>110693.752785</v>
      </c>
      <c r="CL19" s="77">
        <v>110926.181785</v>
      </c>
      <c r="CM19" s="77">
        <v>110268.96800000002</v>
      </c>
      <c r="CN19" s="77">
        <v>111351.99899999998</v>
      </c>
      <c r="CO19" s="77">
        <v>113571.62499999999</v>
      </c>
      <c r="CP19" s="77">
        <v>108784.486</v>
      </c>
      <c r="CQ19" s="77">
        <v>113094.80599999998</v>
      </c>
      <c r="CR19" s="77">
        <v>114603.72899999999</v>
      </c>
      <c r="CS19" s="77">
        <v>108751.28399999999</v>
      </c>
      <c r="CT19" s="77">
        <v>113295.09099999999</v>
      </c>
      <c r="CU19" s="77">
        <v>120215.81800000001</v>
      </c>
      <c r="CV19" s="77">
        <v>118123.43499999998</v>
      </c>
      <c r="CW19" s="77">
        <v>118629.781</v>
      </c>
      <c r="CX19" s="77">
        <v>113219.235</v>
      </c>
      <c r="CY19" s="77">
        <v>116766.483</v>
      </c>
      <c r="CZ19" s="77">
        <v>124801.766</v>
      </c>
      <c r="DA19" s="77">
        <v>128823.60650000001</v>
      </c>
      <c r="DB19" s="77">
        <v>125628.44799999999</v>
      </c>
      <c r="DC19" s="77">
        <v>131674.63299999997</v>
      </c>
      <c r="DD19" s="77">
        <v>138830.68</v>
      </c>
      <c r="DE19" s="77">
        <v>118199.298</v>
      </c>
      <c r="DF19" s="77">
        <v>113640.59600000002</v>
      </c>
      <c r="DG19" s="77">
        <v>103714.40400000002</v>
      </c>
      <c r="DH19" s="77">
        <v>98464.05311245</v>
      </c>
      <c r="DI19" s="77">
        <v>99988.72202299998</v>
      </c>
      <c r="DJ19" s="77">
        <v>102550.160373</v>
      </c>
      <c r="DK19" s="77">
        <v>109914.36725</v>
      </c>
      <c r="DL19" s="77">
        <v>107999.43200300001</v>
      </c>
      <c r="DM19" s="77">
        <v>96369.038127</v>
      </c>
      <c r="DN19" s="77">
        <v>101785.42004</v>
      </c>
      <c r="DO19" s="77">
        <v>108644.69685600001</v>
      </c>
      <c r="DP19" s="77">
        <v>107627.308856</v>
      </c>
      <c r="DQ19" s="77">
        <v>105619.62295599999</v>
      </c>
      <c r="DR19" s="77">
        <v>104553.932376</v>
      </c>
      <c r="DS19" s="77">
        <v>109574.533306</v>
      </c>
      <c r="DT19" s="77">
        <v>105690.57810900001</v>
      </c>
      <c r="DU19" s="77">
        <v>109264.908112</v>
      </c>
      <c r="DV19" s="77">
        <v>100475.57292900002</v>
      </c>
      <c r="DW19" s="77">
        <v>104131.86600000001</v>
      </c>
      <c r="DX19" s="77">
        <v>102662.05216500002</v>
      </c>
      <c r="DY19" s="77">
        <v>105764.73558999998</v>
      </c>
      <c r="DZ19" s="77">
        <v>112456.89024799998</v>
      </c>
      <c r="EA19" s="77">
        <v>111145.513143</v>
      </c>
      <c r="EB19" s="77">
        <v>115615.833493</v>
      </c>
      <c r="EC19" s="77">
        <v>112002.604482</v>
      </c>
      <c r="ED19" s="77">
        <v>104746.51671199998</v>
      </c>
      <c r="EE19" s="77">
        <v>103388.820564</v>
      </c>
      <c r="EF19" s="77">
        <v>102386.17266099999</v>
      </c>
      <c r="EG19" s="77">
        <v>111171.24978699998</v>
      </c>
      <c r="EH19" s="77">
        <v>98689.97540900002</v>
      </c>
      <c r="EI19" s="77">
        <v>100825.932587</v>
      </c>
      <c r="EJ19" s="77">
        <v>104946.46697299999</v>
      </c>
      <c r="EK19" s="77">
        <v>101743.86099600002</v>
      </c>
      <c r="EL19" s="77">
        <v>102044.985731</v>
      </c>
      <c r="EM19" s="77">
        <v>102832.93520099997</v>
      </c>
      <c r="EN19" s="77">
        <v>95714.27401000002</v>
      </c>
      <c r="EO19" s="77">
        <v>98732.199922</v>
      </c>
      <c r="EP19" s="77">
        <v>102168.146731</v>
      </c>
      <c r="EQ19" s="77">
        <v>96654.98329500003</v>
      </c>
      <c r="ER19" s="77">
        <v>100705.97830900001</v>
      </c>
      <c r="ES19" s="77">
        <v>99800.383381</v>
      </c>
      <c r="ET19" s="77">
        <v>108317.02914600002</v>
      </c>
      <c r="EU19" s="77">
        <v>107444.50626900002</v>
      </c>
      <c r="EV19" s="77">
        <v>101172.40456600001</v>
      </c>
      <c r="EW19" s="77">
        <v>105295.17942300001</v>
      </c>
      <c r="EX19" s="77">
        <v>106412.14570700002</v>
      </c>
      <c r="EY19" s="77">
        <v>106918.278839</v>
      </c>
      <c r="EZ19" s="77">
        <v>115730.69494900001</v>
      </c>
      <c r="FA19" s="77">
        <v>113346.92855799999</v>
      </c>
      <c r="FB19" s="77">
        <v>114415.57452199998</v>
      </c>
      <c r="FC19" s="77">
        <v>120016.13977100003</v>
      </c>
      <c r="FD19" s="77">
        <v>118946.981227</v>
      </c>
      <c r="FE19" s="77">
        <v>135934.89593199998</v>
      </c>
      <c r="FF19" s="77">
        <v>141126.491383</v>
      </c>
      <c r="FG19" s="77">
        <v>136196.980231</v>
      </c>
      <c r="FH19" s="77">
        <v>141995.590365</v>
      </c>
      <c r="FI19" s="77">
        <v>156458.05193900003</v>
      </c>
      <c r="FJ19" s="77">
        <v>144639.19431899997</v>
      </c>
      <c r="FK19" s="77">
        <v>142178.40136800005</v>
      </c>
      <c r="FL19" s="77">
        <v>154017.534293</v>
      </c>
      <c r="FM19" s="77">
        <v>163207.51733800003</v>
      </c>
      <c r="FN19" s="77">
        <v>170077.89570599998</v>
      </c>
      <c r="FO19" s="77">
        <v>193874.73923299997</v>
      </c>
      <c r="FP19" s="77">
        <v>191129.364945</v>
      </c>
      <c r="FQ19" s="77">
        <v>187383.66926799997</v>
      </c>
      <c r="FR19" s="77">
        <v>194466.41315999997</v>
      </c>
      <c r="FS19" s="77">
        <v>184703.47789799998</v>
      </c>
      <c r="FT19" s="77">
        <v>191401.51103000002</v>
      </c>
      <c r="FU19" s="77">
        <v>217996.09300000005</v>
      </c>
      <c r="FV19" s="77">
        <v>213444</v>
      </c>
      <c r="FW19" s="77">
        <v>217541.50400000002</v>
      </c>
      <c r="FX19" s="77">
        <v>252666.92100000003</v>
      </c>
      <c r="FY19" s="77">
        <v>227069.80400000003</v>
      </c>
      <c r="FZ19" s="77">
        <v>252760.12300000002</v>
      </c>
      <c r="GA19" s="77">
        <v>267201.662</v>
      </c>
      <c r="GB19" s="77">
        <v>239895.87800000003</v>
      </c>
      <c r="GC19" s="77">
        <v>223802.044</v>
      </c>
      <c r="GD19" s="77">
        <v>220344.071</v>
      </c>
      <c r="GE19" s="77">
        <v>198563.129458</v>
      </c>
      <c r="GF19" s="77">
        <v>194302.03397999998</v>
      </c>
      <c r="GG19" s="77">
        <v>198251.54499999993</v>
      </c>
      <c r="GH19" s="77">
        <v>187826.662</v>
      </c>
      <c r="GI19" s="77">
        <v>188510.28199999998</v>
      </c>
      <c r="GJ19" s="77">
        <v>200164.46899999998</v>
      </c>
    </row>
    <row r="20" spans="2:192" ht="15">
      <c r="B20" s="128" t="s">
        <v>60</v>
      </c>
      <c r="C20" s="122">
        <v>198573.91199999998</v>
      </c>
      <c r="D20" s="122">
        <v>188997.191</v>
      </c>
      <c r="E20" s="122">
        <v>211115.253626</v>
      </c>
      <c r="F20" s="122">
        <v>250282.184626</v>
      </c>
      <c r="G20" s="122">
        <v>260373.70062599998</v>
      </c>
      <c r="H20" s="122">
        <v>259895.410626</v>
      </c>
      <c r="I20" s="122">
        <v>270343.072626</v>
      </c>
      <c r="J20" s="122">
        <v>264086.49562599993</v>
      </c>
      <c r="K20" s="122">
        <v>272563.651626</v>
      </c>
      <c r="L20" s="122">
        <v>344056.996626</v>
      </c>
      <c r="M20" s="122">
        <v>344558.652626</v>
      </c>
      <c r="N20" s="122">
        <v>348142.751</v>
      </c>
      <c r="O20" s="122">
        <v>364915.91</v>
      </c>
      <c r="P20" s="123">
        <v>359270.817</v>
      </c>
      <c r="Q20" s="123">
        <v>356499.256</v>
      </c>
      <c r="R20" s="123">
        <v>439381.496</v>
      </c>
      <c r="S20" s="124">
        <v>448354.99799999996</v>
      </c>
      <c r="T20" s="123">
        <v>448786.77799999993</v>
      </c>
      <c r="U20" s="123">
        <v>472106.377</v>
      </c>
      <c r="V20" s="124">
        <v>452329.888</v>
      </c>
      <c r="W20" s="123">
        <v>465057.6560000001</v>
      </c>
      <c r="X20" s="125">
        <v>455572.90806000005</v>
      </c>
      <c r="Y20" s="125">
        <v>449057.15</v>
      </c>
      <c r="Z20" s="125">
        <v>428660.71699999995</v>
      </c>
      <c r="AA20" s="125">
        <v>433229.937</v>
      </c>
      <c r="AB20" s="125">
        <v>443762.449</v>
      </c>
      <c r="AC20" s="125">
        <v>456476.679</v>
      </c>
      <c r="AD20" s="125">
        <v>452597.02099999995</v>
      </c>
      <c r="AE20" s="125">
        <v>433441.66</v>
      </c>
      <c r="AF20" s="77">
        <v>425390.87299999996</v>
      </c>
      <c r="AG20" s="77">
        <v>434582.3788</v>
      </c>
      <c r="AH20" s="77">
        <v>431915.582</v>
      </c>
      <c r="AI20" s="77">
        <v>445596.0339999999</v>
      </c>
      <c r="AJ20" s="77">
        <v>453900.03665</v>
      </c>
      <c r="AK20" s="77">
        <v>424757.45595</v>
      </c>
      <c r="AL20" s="77">
        <v>406525.64892999997</v>
      </c>
      <c r="AM20" s="77">
        <v>436195.7839999999</v>
      </c>
      <c r="AN20" s="77">
        <v>419208.80100000004</v>
      </c>
      <c r="AO20" s="77">
        <v>450148.8679999999</v>
      </c>
      <c r="AP20" s="77">
        <v>469485.79299999995</v>
      </c>
      <c r="AQ20" s="77">
        <v>470551.354</v>
      </c>
      <c r="AR20" s="77">
        <v>177742.552</v>
      </c>
      <c r="AS20" s="77">
        <v>184259.571</v>
      </c>
      <c r="AT20" s="77">
        <v>206011.50892852</v>
      </c>
      <c r="AU20" s="77">
        <v>335751.21292852</v>
      </c>
      <c r="AV20" s="77">
        <v>363992.79099999997</v>
      </c>
      <c r="AW20" s="77">
        <v>378000.24799999996</v>
      </c>
      <c r="AX20" s="77">
        <v>366292.311</v>
      </c>
      <c r="AY20" s="77">
        <v>377943.20399999997</v>
      </c>
      <c r="AZ20" s="77">
        <v>382468.89499999996</v>
      </c>
      <c r="BA20" s="77">
        <v>390065.817</v>
      </c>
      <c r="BB20" s="77">
        <v>393284.336</v>
      </c>
      <c r="BC20" s="77">
        <v>395868.3930000001</v>
      </c>
      <c r="BD20" s="77">
        <v>413576.79</v>
      </c>
      <c r="BE20" s="77">
        <v>408615.983</v>
      </c>
      <c r="BF20" s="77">
        <v>424579.535</v>
      </c>
      <c r="BG20" s="77">
        <v>422284.1929999999</v>
      </c>
      <c r="BH20" s="77">
        <v>432100.261</v>
      </c>
      <c r="BI20" s="77">
        <v>434616.144</v>
      </c>
      <c r="BJ20" s="77">
        <v>427540.777</v>
      </c>
      <c r="BK20" s="77">
        <v>422794.586</v>
      </c>
      <c r="BL20" s="77">
        <v>409502.048</v>
      </c>
      <c r="BM20" s="77">
        <v>429173.19200000004</v>
      </c>
      <c r="BN20" s="77">
        <v>456826.383</v>
      </c>
      <c r="BO20" s="77">
        <v>493384.8579999999</v>
      </c>
      <c r="BP20" s="77">
        <v>485309.542</v>
      </c>
      <c r="BQ20" s="77">
        <v>523009.1</v>
      </c>
      <c r="BR20" s="77">
        <v>541488.146</v>
      </c>
      <c r="BS20" s="77">
        <v>560152.4839999999</v>
      </c>
      <c r="BT20" s="77">
        <v>569077.092</v>
      </c>
      <c r="BU20" s="77">
        <v>548227.2980000002</v>
      </c>
      <c r="BV20" s="77">
        <v>548705.082</v>
      </c>
      <c r="BW20" s="77">
        <v>547620.2490000001</v>
      </c>
      <c r="BX20" s="77">
        <v>542869.5370000001</v>
      </c>
      <c r="BY20" s="77">
        <v>563077.2870000001</v>
      </c>
      <c r="BZ20" s="77">
        <v>590062.4129999998</v>
      </c>
      <c r="CA20" s="77">
        <v>587517.3440000002</v>
      </c>
      <c r="CB20" s="77">
        <v>604193.8640000001</v>
      </c>
      <c r="CC20" s="77">
        <v>641936.6240000001</v>
      </c>
      <c r="CD20" s="77">
        <v>625340.7590000001</v>
      </c>
      <c r="CE20" s="77">
        <v>598272.48</v>
      </c>
      <c r="CF20" s="77">
        <v>610188.962</v>
      </c>
      <c r="CG20" s="77">
        <v>605188.9110000001</v>
      </c>
      <c r="CH20" s="77">
        <v>616945.316</v>
      </c>
      <c r="CI20" s="77">
        <v>633410.5060000002</v>
      </c>
      <c r="CJ20" s="77">
        <v>649392.783</v>
      </c>
      <c r="CK20" s="77">
        <v>659185.4650000001</v>
      </c>
      <c r="CL20" s="77">
        <v>674246.4304499999</v>
      </c>
      <c r="CM20" s="77">
        <v>656601.82533</v>
      </c>
      <c r="CN20" s="77">
        <v>666024.2913299999</v>
      </c>
      <c r="CO20" s="77">
        <v>683954.5229999999</v>
      </c>
      <c r="CP20" s="77">
        <v>670319.644</v>
      </c>
      <c r="CQ20" s="77">
        <v>677301.9919999999</v>
      </c>
      <c r="CR20" s="77">
        <v>677633.6620000001</v>
      </c>
      <c r="CS20" s="77">
        <v>693577.6530000002</v>
      </c>
      <c r="CT20" s="77">
        <v>689553.5009999999</v>
      </c>
      <c r="CU20" s="77">
        <v>765421.384</v>
      </c>
      <c r="CV20" s="77">
        <v>756483.5009999999</v>
      </c>
      <c r="CW20" s="77">
        <v>768907.4848889998</v>
      </c>
      <c r="CX20" s="77">
        <v>777205.7359999998</v>
      </c>
      <c r="CY20" s="77">
        <v>795554.2239999999</v>
      </c>
      <c r="CZ20" s="77">
        <v>821115.1780000001</v>
      </c>
      <c r="DA20" s="77">
        <v>842392.944</v>
      </c>
      <c r="DB20" s="77">
        <v>854534.196</v>
      </c>
      <c r="DC20" s="77">
        <v>850153.9310000001</v>
      </c>
      <c r="DD20" s="77">
        <v>953098.0189999999</v>
      </c>
      <c r="DE20" s="77">
        <v>981428.829</v>
      </c>
      <c r="DF20" s="77">
        <v>1014508.3370000002</v>
      </c>
      <c r="DG20" s="77">
        <v>1025883.1830000001</v>
      </c>
      <c r="DH20" s="77">
        <v>976478.2396228601</v>
      </c>
      <c r="DI20" s="77">
        <v>980492.101</v>
      </c>
      <c r="DJ20" s="77">
        <v>1002059.977</v>
      </c>
      <c r="DK20" s="77">
        <v>1005957.4469999999</v>
      </c>
      <c r="DL20" s="77">
        <v>1020538.1190000001</v>
      </c>
      <c r="DM20" s="77">
        <v>1072245.2789999999</v>
      </c>
      <c r="DN20" s="77">
        <v>1110504.375</v>
      </c>
      <c r="DO20" s="77">
        <v>1134356.3829999997</v>
      </c>
      <c r="DP20" s="77">
        <v>1195103.7519999999</v>
      </c>
      <c r="DQ20" s="77">
        <v>1172194.1770000001</v>
      </c>
      <c r="DR20" s="77">
        <v>1224540.256</v>
      </c>
      <c r="DS20" s="77">
        <v>1268858.434</v>
      </c>
      <c r="DT20" s="77">
        <v>1279571.999</v>
      </c>
      <c r="DU20" s="77">
        <v>1312436.22</v>
      </c>
      <c r="DV20" s="77">
        <v>1299746.5289999999</v>
      </c>
      <c r="DW20" s="77">
        <v>1326681.9890000003</v>
      </c>
      <c r="DX20" s="77">
        <v>1393722.884712</v>
      </c>
      <c r="DY20" s="77">
        <v>1417998.7398040001</v>
      </c>
      <c r="DZ20" s="77">
        <v>1381781.121089</v>
      </c>
      <c r="EA20" s="77">
        <v>1401229.108864</v>
      </c>
      <c r="EB20" s="77">
        <v>1565926.261031</v>
      </c>
      <c r="EC20" s="77">
        <v>1574290.7887210003</v>
      </c>
      <c r="ED20" s="77">
        <v>1589821.9450650003</v>
      </c>
      <c r="EE20" s="77">
        <v>1581258.3456419997</v>
      </c>
      <c r="EF20" s="77">
        <v>1590448.4765490002</v>
      </c>
      <c r="EG20" s="77">
        <v>1587058.2501760002</v>
      </c>
      <c r="EH20" s="77">
        <v>1635069.196373</v>
      </c>
      <c r="EI20" s="77">
        <v>1595039.731148</v>
      </c>
      <c r="EJ20" s="77">
        <v>1597161.091256</v>
      </c>
      <c r="EK20" s="77">
        <v>1661567.8884069999</v>
      </c>
      <c r="EL20" s="77">
        <v>1618576.7883109997</v>
      </c>
      <c r="EM20" s="77">
        <v>1633314.056305</v>
      </c>
      <c r="EN20" s="77">
        <v>1634673.215511</v>
      </c>
      <c r="EO20" s="77">
        <v>1640894.504438</v>
      </c>
      <c r="EP20" s="77">
        <v>1788893.8168650002</v>
      </c>
      <c r="EQ20" s="77">
        <v>1727914.159304</v>
      </c>
      <c r="ER20" s="77">
        <v>1716260.5779750003</v>
      </c>
      <c r="ES20" s="77">
        <v>1709237.8592359999</v>
      </c>
      <c r="ET20" s="77">
        <v>1697560.584758</v>
      </c>
      <c r="EU20" s="77">
        <v>1704705.0955710001</v>
      </c>
      <c r="EV20" s="77">
        <v>1683495.173402</v>
      </c>
      <c r="EW20" s="77">
        <v>1690771.2738039999</v>
      </c>
      <c r="EX20" s="77">
        <v>1719272.018359</v>
      </c>
      <c r="EY20" s="77">
        <v>1732809.9066029997</v>
      </c>
      <c r="EZ20" s="77">
        <v>1721378.9650269998</v>
      </c>
      <c r="FA20" s="77">
        <v>1709065.8975260004</v>
      </c>
      <c r="FB20" s="77">
        <v>1709505.6962049997</v>
      </c>
      <c r="FC20" s="77">
        <v>1666101.994708</v>
      </c>
      <c r="FD20" s="77">
        <v>1660279.3416549999</v>
      </c>
      <c r="FE20" s="77">
        <v>1667176.104731</v>
      </c>
      <c r="FF20" s="77">
        <v>1713050.0252140001</v>
      </c>
      <c r="FG20" s="77">
        <v>1721239.0169270001</v>
      </c>
      <c r="FH20" s="77">
        <v>1756323.6229969999</v>
      </c>
      <c r="FI20" s="77">
        <v>1789408.344795</v>
      </c>
      <c r="FJ20" s="77">
        <v>1764943.7644439999</v>
      </c>
      <c r="FK20" s="77">
        <v>1733787.23103</v>
      </c>
      <c r="FL20" s="77">
        <v>1815716.728299</v>
      </c>
      <c r="FM20" s="77">
        <v>1799136.7962859997</v>
      </c>
      <c r="FN20" s="77">
        <v>1758510.8651769995</v>
      </c>
      <c r="FO20" s="77">
        <v>1740070.6060260003</v>
      </c>
      <c r="FP20" s="77">
        <v>1795320.324006</v>
      </c>
      <c r="FQ20" s="77">
        <v>1884265.7871910003</v>
      </c>
      <c r="FR20" s="77">
        <v>1913616.4734790002</v>
      </c>
      <c r="FS20" s="77">
        <v>1885508.8724680003</v>
      </c>
      <c r="FT20" s="77">
        <v>1897020.5546340002</v>
      </c>
      <c r="FU20" s="77">
        <v>1921493.9911120003</v>
      </c>
      <c r="FV20" s="77">
        <v>1946311</v>
      </c>
      <c r="FW20" s="77">
        <v>2054685.192233</v>
      </c>
      <c r="FX20" s="77">
        <v>2104593.316604</v>
      </c>
      <c r="FY20" s="77">
        <v>2194049.781924</v>
      </c>
      <c r="FZ20" s="77">
        <v>2214240.5018749996</v>
      </c>
      <c r="GA20" s="77">
        <v>2276992.3161750003</v>
      </c>
      <c r="GB20" s="77">
        <v>2198522.246684</v>
      </c>
      <c r="GC20" s="77">
        <v>2197496.563284</v>
      </c>
      <c r="GD20" s="77">
        <v>2240670.4107089993</v>
      </c>
      <c r="GE20" s="77">
        <v>2197537.695805</v>
      </c>
      <c r="GF20" s="77">
        <v>2246584.4129890003</v>
      </c>
      <c r="GG20" s="77">
        <v>2263129.008583</v>
      </c>
      <c r="GH20" s="77">
        <v>2251563.6301189996</v>
      </c>
      <c r="GI20" s="77">
        <v>2244317.328119</v>
      </c>
      <c r="GJ20" s="77">
        <v>2267669.266119</v>
      </c>
    </row>
    <row r="21" spans="2:192" ht="15">
      <c r="B21" s="128" t="s">
        <v>61</v>
      </c>
      <c r="C21" s="122">
        <v>2128269.045</v>
      </c>
      <c r="D21" s="122">
        <v>2100094.2989999996</v>
      </c>
      <c r="E21" s="122">
        <v>2131236.3460000004</v>
      </c>
      <c r="F21" s="122">
        <v>2242112.2810000004</v>
      </c>
      <c r="G21" s="122">
        <v>2275095.5720000006</v>
      </c>
      <c r="H21" s="122">
        <v>2294787.1449999996</v>
      </c>
      <c r="I21" s="122">
        <v>2323536.43</v>
      </c>
      <c r="J21" s="122">
        <v>2295612.6629999997</v>
      </c>
      <c r="K21" s="122">
        <v>2260607.0450000004</v>
      </c>
      <c r="L21" s="122">
        <v>2231197.093636</v>
      </c>
      <c r="M21" s="122">
        <v>2161584.4530010005</v>
      </c>
      <c r="N21" s="122">
        <v>2141171.161</v>
      </c>
      <c r="O21" s="122">
        <v>2157271.45</v>
      </c>
      <c r="P21" s="123">
        <v>2113149.47878</v>
      </c>
      <c r="Q21" s="123">
        <v>2094809.553</v>
      </c>
      <c r="R21" s="123">
        <v>2078325.9248523286</v>
      </c>
      <c r="S21" s="124">
        <v>2120237.622332144</v>
      </c>
      <c r="T21" s="123">
        <v>2184180.9585984503</v>
      </c>
      <c r="U21" s="123">
        <v>2266098.4453739333</v>
      </c>
      <c r="V21" s="124">
        <v>2273052.7126566754</v>
      </c>
      <c r="W21" s="123">
        <v>2295677.5685692304</v>
      </c>
      <c r="X21" s="125">
        <v>2306135.3392724977</v>
      </c>
      <c r="Y21" s="125">
        <v>2286159.020306118</v>
      </c>
      <c r="Z21" s="125">
        <v>2259204.0989432116</v>
      </c>
      <c r="AA21" s="125">
        <v>2284427.2796178623</v>
      </c>
      <c r="AB21" s="125">
        <v>2243053.132829013</v>
      </c>
      <c r="AC21" s="125">
        <v>2262572.056325512</v>
      </c>
      <c r="AD21" s="125">
        <v>2272716.1516165924</v>
      </c>
      <c r="AE21" s="125">
        <v>2306046.226800915</v>
      </c>
      <c r="AF21" s="77">
        <v>2400050.0546399695</v>
      </c>
      <c r="AG21" s="77">
        <v>2493473.2968845144</v>
      </c>
      <c r="AH21" s="77">
        <v>2539045.872375479</v>
      </c>
      <c r="AI21" s="77">
        <v>2581493.4537596535</v>
      </c>
      <c r="AJ21" s="77">
        <v>2585163.8067759136</v>
      </c>
      <c r="AK21" s="77">
        <v>2560282.303676336</v>
      </c>
      <c r="AL21" s="77">
        <v>2539410.4401293085</v>
      </c>
      <c r="AM21" s="77">
        <v>2526512.5924608465</v>
      </c>
      <c r="AN21" s="77">
        <v>2455827.1820674404</v>
      </c>
      <c r="AO21" s="77">
        <v>2444723.0304786037</v>
      </c>
      <c r="AP21" s="77">
        <v>2431698.692930776</v>
      </c>
      <c r="AQ21" s="77">
        <v>2465361.3462965325</v>
      </c>
      <c r="AR21" s="77">
        <v>2525274.8883011155</v>
      </c>
      <c r="AS21" s="77">
        <v>2623886.0186180677</v>
      </c>
      <c r="AT21" s="77">
        <v>2618433.810225206</v>
      </c>
      <c r="AU21" s="77">
        <v>2583493.308750326</v>
      </c>
      <c r="AV21" s="77">
        <v>2581198.0122272</v>
      </c>
      <c r="AW21" s="77">
        <v>2578932.808472</v>
      </c>
      <c r="AX21" s="77">
        <v>2545997.819298623</v>
      </c>
      <c r="AY21" s="77">
        <v>2537989.521256623</v>
      </c>
      <c r="AZ21" s="77">
        <v>2535566.774683</v>
      </c>
      <c r="BA21" s="77">
        <v>2497375.1970530003</v>
      </c>
      <c r="BB21" s="77">
        <v>2487189.7350000003</v>
      </c>
      <c r="BC21" s="77">
        <v>2481021.155364</v>
      </c>
      <c r="BD21" s="77">
        <v>2552412.2136230003</v>
      </c>
      <c r="BE21" s="77">
        <v>2677402.832426</v>
      </c>
      <c r="BF21" s="77">
        <v>2707140.980879</v>
      </c>
      <c r="BG21" s="77">
        <v>2726137.848807</v>
      </c>
      <c r="BH21" s="77">
        <v>2700891.7994690007</v>
      </c>
      <c r="BI21" s="77">
        <v>2695124.7584690005</v>
      </c>
      <c r="BJ21" s="77">
        <v>2662464.2481709993</v>
      </c>
      <c r="BK21" s="77">
        <v>2581729.651677</v>
      </c>
      <c r="BL21" s="104">
        <v>2551436.961364</v>
      </c>
      <c r="BM21" s="77">
        <v>2543223.927274</v>
      </c>
      <c r="BN21" s="77">
        <v>2622886.7129189996</v>
      </c>
      <c r="BO21" s="77">
        <v>2612940.4343979997</v>
      </c>
      <c r="BP21" s="77">
        <v>2783564.042451</v>
      </c>
      <c r="BQ21" s="77">
        <v>2888840.425182</v>
      </c>
      <c r="BR21" s="77">
        <v>2888288.6957930005</v>
      </c>
      <c r="BS21" s="77">
        <v>2947253.0727730007</v>
      </c>
      <c r="BT21" s="77">
        <v>2922883.1123750005</v>
      </c>
      <c r="BU21" s="77">
        <v>2929060.9480000003</v>
      </c>
      <c r="BV21" s="77">
        <v>2982958.0470000007</v>
      </c>
      <c r="BW21" s="77">
        <v>2947955.9960000003</v>
      </c>
      <c r="BX21" s="77">
        <v>2958166.0251062997</v>
      </c>
      <c r="BY21" s="77">
        <v>2921008.4080000003</v>
      </c>
      <c r="BZ21" s="77">
        <v>3047964.1467720396</v>
      </c>
      <c r="CA21" s="77">
        <v>3096856.825457719</v>
      </c>
      <c r="CB21" s="77">
        <v>3099475.2881512707</v>
      </c>
      <c r="CC21" s="77">
        <v>3220383.67520382</v>
      </c>
      <c r="CD21" s="77">
        <v>3158912.3232522607</v>
      </c>
      <c r="CE21" s="77">
        <v>3180638.5673603504</v>
      </c>
      <c r="CF21" s="77">
        <v>3191606.16550956</v>
      </c>
      <c r="CG21" s="77">
        <v>3174400.9108968102</v>
      </c>
      <c r="CH21" s="77">
        <v>3174953.976142571</v>
      </c>
      <c r="CI21" s="77">
        <v>3197257.597016521</v>
      </c>
      <c r="CJ21" s="77">
        <v>3112900.09938182</v>
      </c>
      <c r="CK21" s="77">
        <v>3124805.10150652</v>
      </c>
      <c r="CL21" s="77">
        <v>3136318.0856340206</v>
      </c>
      <c r="CM21" s="77">
        <v>3145604.76919555</v>
      </c>
      <c r="CN21" s="77">
        <v>3199580.2958356</v>
      </c>
      <c r="CO21" s="77">
        <v>3341678.1798290005</v>
      </c>
      <c r="CP21" s="77">
        <v>3308680.451833</v>
      </c>
      <c r="CQ21" s="77">
        <v>3339327.7822459997</v>
      </c>
      <c r="CR21" s="77">
        <v>3365624.427497</v>
      </c>
      <c r="CS21" s="77">
        <v>3384110.945726</v>
      </c>
      <c r="CT21" s="77">
        <v>3368259.9250649996</v>
      </c>
      <c r="CU21" s="77">
        <v>3472280.96307</v>
      </c>
      <c r="CV21" s="77">
        <v>3354244.252927</v>
      </c>
      <c r="CW21" s="77">
        <v>3322041.983868</v>
      </c>
      <c r="CX21" s="77">
        <v>3361684.9890310005</v>
      </c>
      <c r="CY21" s="77">
        <v>3426989.8670649994</v>
      </c>
      <c r="CZ21" s="77">
        <v>3512147.5177290007</v>
      </c>
      <c r="DA21" s="77">
        <v>3771082.838196</v>
      </c>
      <c r="DB21" s="77">
        <v>3734029.998224</v>
      </c>
      <c r="DC21" s="77">
        <v>3764093.8871460003</v>
      </c>
      <c r="DD21" s="77">
        <v>3839231.301807</v>
      </c>
      <c r="DE21" s="77">
        <v>3900548.593227</v>
      </c>
      <c r="DF21" s="77">
        <v>3948996.641746</v>
      </c>
      <c r="DG21" s="77">
        <v>4059626.9091080003</v>
      </c>
      <c r="DH21" s="77">
        <v>3967398.5112187103</v>
      </c>
      <c r="DI21" s="77">
        <v>3986051.861027</v>
      </c>
      <c r="DJ21" s="77">
        <v>4034235.4335809997</v>
      </c>
      <c r="DK21" s="77">
        <v>4047019.864541</v>
      </c>
      <c r="DL21" s="77">
        <v>4126120.7294219993</v>
      </c>
      <c r="DM21" s="77">
        <v>4265538.309959</v>
      </c>
      <c r="DN21" s="77">
        <v>4301361.182875</v>
      </c>
      <c r="DO21" s="77">
        <v>4373065.129522</v>
      </c>
      <c r="DP21" s="77">
        <v>4451048.152092</v>
      </c>
      <c r="DQ21" s="77">
        <v>4520954.638595</v>
      </c>
      <c r="DR21" s="77">
        <v>4589284.1808589995</v>
      </c>
      <c r="DS21" s="77">
        <v>4700394.483516</v>
      </c>
      <c r="DT21" s="77">
        <v>4695581.257743</v>
      </c>
      <c r="DU21" s="77">
        <v>4720015.179849999</v>
      </c>
      <c r="DV21" s="77">
        <v>4810287.551596999</v>
      </c>
      <c r="DW21" s="77">
        <v>4823329.597195001</v>
      </c>
      <c r="DX21" s="77">
        <v>4950055.679763</v>
      </c>
      <c r="DY21" s="77">
        <v>5129446.179718999</v>
      </c>
      <c r="DZ21" s="77">
        <v>5124976.814331</v>
      </c>
      <c r="EA21" s="77">
        <v>5174920.796092001</v>
      </c>
      <c r="EB21" s="77">
        <v>5197705.585643</v>
      </c>
      <c r="EC21" s="77">
        <v>5162156.685767001</v>
      </c>
      <c r="ED21" s="77">
        <v>5172031.512539</v>
      </c>
      <c r="EE21" s="77">
        <v>5224697.801973</v>
      </c>
      <c r="EF21" s="77">
        <v>5087806.745156</v>
      </c>
      <c r="EG21" s="77">
        <v>5091598.8794599995</v>
      </c>
      <c r="EH21" s="77">
        <v>5142296.997548999</v>
      </c>
      <c r="EI21" s="77">
        <v>5164512.949170998</v>
      </c>
      <c r="EJ21" s="77">
        <v>5260652.140775</v>
      </c>
      <c r="EK21" s="77">
        <v>5390626.503335999</v>
      </c>
      <c r="EL21" s="77">
        <v>5330492.873016001</v>
      </c>
      <c r="EM21" s="77">
        <v>5413069.542587001</v>
      </c>
      <c r="EN21" s="77">
        <v>5526575.999698</v>
      </c>
      <c r="EO21" s="77">
        <v>5512862.465412</v>
      </c>
      <c r="EP21" s="77">
        <v>5471706.6505849995</v>
      </c>
      <c r="EQ21" s="77">
        <v>5374610.023543001</v>
      </c>
      <c r="ER21" s="77">
        <v>5269983.545503</v>
      </c>
      <c r="ES21" s="77">
        <v>5250766.979179</v>
      </c>
      <c r="ET21" s="77">
        <v>5290401.381041</v>
      </c>
      <c r="EU21" s="77">
        <v>5273666.420382001</v>
      </c>
      <c r="EV21" s="77">
        <v>5313263.807647</v>
      </c>
      <c r="EW21" s="77">
        <v>5553238.287796</v>
      </c>
      <c r="EX21" s="77">
        <v>5537541.315118001</v>
      </c>
      <c r="EY21" s="77">
        <v>5618957.194294999</v>
      </c>
      <c r="EZ21" s="77">
        <v>5658044.205744999</v>
      </c>
      <c r="FA21" s="77">
        <v>5695108.465997001</v>
      </c>
      <c r="FB21" s="77">
        <v>5717461.9688</v>
      </c>
      <c r="FC21" s="77">
        <v>5933574.718116</v>
      </c>
      <c r="FD21" s="77">
        <v>5845942.072633</v>
      </c>
      <c r="FE21" s="77">
        <v>5911442.326792999</v>
      </c>
      <c r="FF21" s="77">
        <v>6150853.923492</v>
      </c>
      <c r="FG21" s="77">
        <v>6241017.210305001</v>
      </c>
      <c r="FH21" s="77">
        <v>6462939.690152</v>
      </c>
      <c r="FI21" s="77">
        <v>6892903.187646</v>
      </c>
      <c r="FJ21" s="77">
        <v>6746132.684830001</v>
      </c>
      <c r="FK21" s="77">
        <v>6822208.210282999</v>
      </c>
      <c r="FL21" s="77">
        <v>7056980.512416999</v>
      </c>
      <c r="FM21" s="77">
        <v>7104438.571745001</v>
      </c>
      <c r="FN21" s="77">
        <v>7216642.484277002</v>
      </c>
      <c r="FO21" s="77">
        <v>7315248.940328001</v>
      </c>
      <c r="FP21" s="77">
        <v>7232203.234089001</v>
      </c>
      <c r="FQ21" s="77">
        <v>7316519.983320001</v>
      </c>
      <c r="FR21" s="77">
        <v>7464624.627137001</v>
      </c>
      <c r="FS21" s="77">
        <v>7420269.937729</v>
      </c>
      <c r="FT21" s="77">
        <v>7494277.926044</v>
      </c>
      <c r="FU21" s="77">
        <v>7965929.205495001</v>
      </c>
      <c r="FV21" s="77">
        <v>7698164</v>
      </c>
      <c r="FW21" s="77">
        <v>7747445.670909</v>
      </c>
      <c r="FX21" s="77">
        <v>7713828.407509</v>
      </c>
      <c r="FY21" s="77">
        <v>7645594.3088609995</v>
      </c>
      <c r="FZ21" s="77">
        <v>7500228.614910999</v>
      </c>
      <c r="GA21" s="77">
        <v>7560898.621709</v>
      </c>
      <c r="GB21" s="77">
        <v>7408803.697793998</v>
      </c>
      <c r="GC21" s="77">
        <v>7394068.587507999</v>
      </c>
      <c r="GD21" s="77">
        <v>7476831.328839</v>
      </c>
      <c r="GE21" s="77">
        <v>7532187.498867999</v>
      </c>
      <c r="GF21" s="77">
        <v>7676409.842839001</v>
      </c>
      <c r="GG21" s="77">
        <v>8082572.908322001</v>
      </c>
      <c r="GH21" s="77">
        <v>7821851.162881</v>
      </c>
      <c r="GI21" s="77">
        <v>7939921.999596</v>
      </c>
      <c r="GJ21" s="77">
        <v>7968362.346832001</v>
      </c>
    </row>
    <row r="22" spans="2:192" ht="15">
      <c r="B22" s="128" t="s">
        <v>62</v>
      </c>
      <c r="C22" s="122">
        <v>733011.7470000001</v>
      </c>
      <c r="D22" s="122">
        <v>721248.0859999999</v>
      </c>
      <c r="E22" s="122">
        <v>719962.461</v>
      </c>
      <c r="F22" s="122">
        <v>715749.689</v>
      </c>
      <c r="G22" s="122">
        <v>714612.066</v>
      </c>
      <c r="H22" s="122">
        <v>721669.688</v>
      </c>
      <c r="I22" s="122">
        <v>721428.293</v>
      </c>
      <c r="J22" s="122">
        <v>713601.496</v>
      </c>
      <c r="K22" s="122">
        <v>713877.763</v>
      </c>
      <c r="L22" s="122">
        <v>708176.0250000001</v>
      </c>
      <c r="M22" s="122">
        <v>753020.8769999999</v>
      </c>
      <c r="N22" s="122">
        <v>750641.939</v>
      </c>
      <c r="O22" s="122">
        <v>747608.3760000002</v>
      </c>
      <c r="P22" s="123">
        <v>730586.793</v>
      </c>
      <c r="Q22" s="123">
        <v>730752.845</v>
      </c>
      <c r="R22" s="123">
        <v>726497.0675696711</v>
      </c>
      <c r="S22" s="124">
        <v>722415.7609948558</v>
      </c>
      <c r="T22" s="123">
        <v>734634.7664315493</v>
      </c>
      <c r="U22" s="123">
        <v>731321.9821232068</v>
      </c>
      <c r="V22" s="124">
        <v>727801.6996518446</v>
      </c>
      <c r="W22" s="123">
        <v>732175.1157392892</v>
      </c>
      <c r="X22" s="125">
        <v>738560.7630360218</v>
      </c>
      <c r="Y22" s="125">
        <v>734219.8818872516</v>
      </c>
      <c r="Z22" s="125">
        <v>737598.2302370284</v>
      </c>
      <c r="AA22" s="125">
        <v>724878.6590888974</v>
      </c>
      <c r="AB22" s="125">
        <v>710815.532455462</v>
      </c>
      <c r="AC22" s="125">
        <v>706832.0966929096</v>
      </c>
      <c r="AD22" s="125">
        <v>703144.7186085096</v>
      </c>
      <c r="AE22" s="125">
        <v>709415.1743838066</v>
      </c>
      <c r="AF22" s="77">
        <v>709192.9374855903</v>
      </c>
      <c r="AG22" s="77">
        <v>687636.2525074246</v>
      </c>
      <c r="AH22" s="77">
        <v>685641.9223880817</v>
      </c>
      <c r="AI22" s="77">
        <v>684021.2841144063</v>
      </c>
      <c r="AJ22" s="77">
        <v>681640.13128122</v>
      </c>
      <c r="AK22" s="77">
        <v>690730.068447519</v>
      </c>
      <c r="AL22" s="77">
        <v>680230.2760873747</v>
      </c>
      <c r="AM22" s="77">
        <v>685755.3044332458</v>
      </c>
      <c r="AN22" s="77">
        <v>679398.369751823</v>
      </c>
      <c r="AO22" s="77">
        <v>680740.198679081</v>
      </c>
      <c r="AP22" s="77">
        <v>683244.8400270866</v>
      </c>
      <c r="AQ22" s="77">
        <v>687279.24951706</v>
      </c>
      <c r="AR22" s="77">
        <v>681526.98084386</v>
      </c>
      <c r="AS22" s="77">
        <v>689022.7864905299</v>
      </c>
      <c r="AT22" s="77">
        <v>685833.6932766099</v>
      </c>
      <c r="AU22" s="77">
        <v>680265.5605035501</v>
      </c>
      <c r="AV22" s="77">
        <v>697512.3694476701</v>
      </c>
      <c r="AW22" s="77">
        <v>697568.0994100701</v>
      </c>
      <c r="AX22" s="77">
        <v>677188.3771997145</v>
      </c>
      <c r="AY22" s="77">
        <v>689754.4927068148</v>
      </c>
      <c r="AZ22" s="77">
        <v>690389.3986510001</v>
      </c>
      <c r="BA22" s="77">
        <v>695668.8334400002</v>
      </c>
      <c r="BB22" s="77">
        <v>702206.305</v>
      </c>
      <c r="BC22" s="77">
        <v>698910.2297879999</v>
      </c>
      <c r="BD22" s="77">
        <v>696648.851969</v>
      </c>
      <c r="BE22" s="77">
        <v>717976.801017</v>
      </c>
      <c r="BF22" s="77">
        <v>698328.1900819999</v>
      </c>
      <c r="BG22" s="77">
        <v>695413.0432460001</v>
      </c>
      <c r="BH22" s="77">
        <v>712998.7548590001</v>
      </c>
      <c r="BI22" s="77">
        <v>711291.886859</v>
      </c>
      <c r="BJ22" s="77">
        <v>706156.7658970001</v>
      </c>
      <c r="BK22" s="77">
        <v>722128.6907230001</v>
      </c>
      <c r="BL22" s="104">
        <v>721583.961615</v>
      </c>
      <c r="BM22" s="77">
        <v>719768.14805</v>
      </c>
      <c r="BN22" s="77">
        <v>738339.3633300001</v>
      </c>
      <c r="BO22" s="77">
        <v>743759.640171</v>
      </c>
      <c r="BP22" s="77">
        <v>686980.1994960001</v>
      </c>
      <c r="BQ22" s="77">
        <v>714413.0742179999</v>
      </c>
      <c r="BR22" s="77">
        <v>698874.7874370001</v>
      </c>
      <c r="BS22" s="77">
        <v>699514.5351050001</v>
      </c>
      <c r="BT22" s="77">
        <v>711092.787502</v>
      </c>
      <c r="BU22" s="77">
        <v>709130.7619999998</v>
      </c>
      <c r="BV22" s="77">
        <v>699408.021</v>
      </c>
      <c r="BW22" s="77">
        <v>713525.2349999999</v>
      </c>
      <c r="BX22" s="77">
        <v>713631.7260450001</v>
      </c>
      <c r="BY22" s="77">
        <v>710367.8549999999</v>
      </c>
      <c r="BZ22" s="77">
        <v>735604.307013</v>
      </c>
      <c r="CA22" s="77">
        <v>747238.962048</v>
      </c>
      <c r="CB22" s="77">
        <v>741709.6308250001</v>
      </c>
      <c r="CC22" s="77">
        <v>778186.029079</v>
      </c>
      <c r="CD22" s="77">
        <v>768626.8478530002</v>
      </c>
      <c r="CE22" s="77">
        <v>771909.12126</v>
      </c>
      <c r="CF22" s="77">
        <v>774185.0117410001</v>
      </c>
      <c r="CG22" s="77">
        <v>799059.9599530001</v>
      </c>
      <c r="CH22" s="77">
        <v>799686.8192250002</v>
      </c>
      <c r="CI22" s="77">
        <v>816690.229763</v>
      </c>
      <c r="CJ22" s="77">
        <v>816567.2023890001</v>
      </c>
      <c r="CK22" s="77">
        <v>831730.624211</v>
      </c>
      <c r="CL22" s="77">
        <v>855386.1616290001</v>
      </c>
      <c r="CM22" s="77">
        <v>859008.427364</v>
      </c>
      <c r="CN22" s="77">
        <v>868121.7398189998</v>
      </c>
      <c r="CO22" s="77">
        <v>879429.734763</v>
      </c>
      <c r="CP22" s="77">
        <v>865375.5783470001</v>
      </c>
      <c r="CQ22" s="77">
        <v>871064.39423</v>
      </c>
      <c r="CR22" s="77">
        <v>899579.106639</v>
      </c>
      <c r="CS22" s="77">
        <v>903641.1429940001</v>
      </c>
      <c r="CT22" s="77">
        <v>903220.2349869998</v>
      </c>
      <c r="CU22" s="77">
        <v>925895.9124019999</v>
      </c>
      <c r="CV22" s="77">
        <v>912996.889263</v>
      </c>
      <c r="CW22" s="77">
        <v>924993.3721539999</v>
      </c>
      <c r="CX22" s="77">
        <v>939569.518388</v>
      </c>
      <c r="CY22" s="77">
        <v>949628.227887</v>
      </c>
      <c r="CZ22" s="77">
        <v>981909.1989889997</v>
      </c>
      <c r="DA22" s="77">
        <v>1020539.4176129998</v>
      </c>
      <c r="DB22" s="77">
        <v>1010037.4882670001</v>
      </c>
      <c r="DC22" s="77">
        <v>1016947.499738</v>
      </c>
      <c r="DD22" s="77">
        <v>1033813.1707860001</v>
      </c>
      <c r="DE22" s="77">
        <v>1033098.312864</v>
      </c>
      <c r="DF22" s="77">
        <v>1045292.8961089998</v>
      </c>
      <c r="DG22" s="77">
        <v>1086227.813093</v>
      </c>
      <c r="DH22" s="77">
        <v>1092069.5724910402</v>
      </c>
      <c r="DI22" s="77">
        <v>1102393.851969</v>
      </c>
      <c r="DJ22" s="77">
        <v>1120733.8207170002</v>
      </c>
      <c r="DK22" s="77">
        <v>1128205.31164</v>
      </c>
      <c r="DL22" s="77">
        <v>1147188.4991760002</v>
      </c>
      <c r="DM22" s="77">
        <v>1179214.3405250001</v>
      </c>
      <c r="DN22" s="77">
        <v>1193364.892331</v>
      </c>
      <c r="DO22" s="77">
        <v>1200767.939251</v>
      </c>
      <c r="DP22" s="77">
        <v>1218679.4034370002</v>
      </c>
      <c r="DQ22" s="77">
        <v>1220351.5315629996</v>
      </c>
      <c r="DR22" s="77">
        <v>1239392.4864170002</v>
      </c>
      <c r="DS22" s="77">
        <v>1264000.241502</v>
      </c>
      <c r="DT22" s="77">
        <v>1287248.057891</v>
      </c>
      <c r="DU22" s="77">
        <v>1302459.40085</v>
      </c>
      <c r="DV22" s="77">
        <v>1319762.936985</v>
      </c>
      <c r="DW22" s="77">
        <v>1335366.057811</v>
      </c>
      <c r="DX22" s="77">
        <v>1348989.2400190001</v>
      </c>
      <c r="DY22" s="77">
        <v>1388697.2380870003</v>
      </c>
      <c r="DZ22" s="77">
        <v>1391972.922133</v>
      </c>
      <c r="EA22" s="77">
        <v>1404811.28964</v>
      </c>
      <c r="EB22" s="77">
        <v>1424331.2654240003</v>
      </c>
      <c r="EC22" s="77">
        <v>1421230.8307649998</v>
      </c>
      <c r="ED22" s="77">
        <v>1425160.469545</v>
      </c>
      <c r="EE22" s="77">
        <v>1439940.7056910002</v>
      </c>
      <c r="EF22" s="77">
        <v>1446324.3090539996</v>
      </c>
      <c r="EG22" s="77">
        <v>1447760.3276990005</v>
      </c>
      <c r="EH22" s="77">
        <v>1445367.535651</v>
      </c>
      <c r="EI22" s="77">
        <v>1433062.357476</v>
      </c>
      <c r="EJ22" s="77">
        <v>1431604.138782</v>
      </c>
      <c r="EK22" s="77">
        <v>1450485.8786559997</v>
      </c>
      <c r="EL22" s="77">
        <v>1443826.2670530002</v>
      </c>
      <c r="EM22" s="77">
        <v>1443402.4376549993</v>
      </c>
      <c r="EN22" s="77">
        <v>1409447.8672079998</v>
      </c>
      <c r="EO22" s="77">
        <v>1429622.4789119998</v>
      </c>
      <c r="EP22" s="77">
        <v>1418398.1589879994</v>
      </c>
      <c r="EQ22" s="77">
        <v>1429379.734355</v>
      </c>
      <c r="ER22" s="77">
        <v>1423517.9099249998</v>
      </c>
      <c r="ES22" s="77">
        <v>1445188.134452</v>
      </c>
      <c r="ET22" s="77">
        <v>1453304.005893</v>
      </c>
      <c r="EU22" s="77">
        <v>1482606.1785899997</v>
      </c>
      <c r="EV22" s="77">
        <v>1516171.7482149997</v>
      </c>
      <c r="EW22" s="77">
        <v>1567272.0654210001</v>
      </c>
      <c r="EX22" s="77">
        <v>1549001.7882499995</v>
      </c>
      <c r="EY22" s="77">
        <v>1575687.3924919995</v>
      </c>
      <c r="EZ22" s="77">
        <v>1607108.128473</v>
      </c>
      <c r="FA22" s="77">
        <v>1587974.353897</v>
      </c>
      <c r="FB22" s="77">
        <v>1586641.167547</v>
      </c>
      <c r="FC22" s="77">
        <v>1566896.033128</v>
      </c>
      <c r="FD22" s="77">
        <v>1568512.10415</v>
      </c>
      <c r="FE22" s="77">
        <v>1573882.678932</v>
      </c>
      <c r="FF22" s="77">
        <v>1623651.4950710002</v>
      </c>
      <c r="FG22" s="77">
        <v>1640113.1512890002</v>
      </c>
      <c r="FH22" s="77">
        <v>1635181.229822</v>
      </c>
      <c r="FI22" s="77">
        <v>1672559.4559750003</v>
      </c>
      <c r="FJ22" s="77">
        <v>1667563.5748129995</v>
      </c>
      <c r="FK22" s="77">
        <v>1681217.1729879999</v>
      </c>
      <c r="FL22" s="77">
        <v>1731916.1329440004</v>
      </c>
      <c r="FM22" s="77">
        <v>1740328.2819589998</v>
      </c>
      <c r="FN22" s="77">
        <v>1783592.7546629999</v>
      </c>
      <c r="FO22" s="77">
        <v>1843040.484658</v>
      </c>
      <c r="FP22" s="77">
        <v>1867523.9318189998</v>
      </c>
      <c r="FQ22" s="77">
        <v>1858842.6823500004</v>
      </c>
      <c r="FR22" s="77">
        <v>1869977.6557120003</v>
      </c>
      <c r="FS22" s="77">
        <v>1884111.0128410002</v>
      </c>
      <c r="FT22" s="77">
        <v>1902272.578708</v>
      </c>
      <c r="FU22" s="77">
        <v>1924974.2862210001</v>
      </c>
      <c r="FV22" s="77">
        <v>1927092</v>
      </c>
      <c r="FW22" s="77">
        <v>1907530.9445669998</v>
      </c>
      <c r="FX22" s="77">
        <v>1906665.6040670003</v>
      </c>
      <c r="FY22" s="77">
        <v>1883668.053829</v>
      </c>
      <c r="FZ22" s="77">
        <v>1880184.6605660003</v>
      </c>
      <c r="GA22" s="77">
        <v>1899487.0306729998</v>
      </c>
      <c r="GB22" s="77">
        <v>1895909.3931919998</v>
      </c>
      <c r="GC22" s="77">
        <v>1910440.4252519994</v>
      </c>
      <c r="GD22" s="77">
        <v>1932404.0644249998</v>
      </c>
      <c r="GE22" s="77">
        <v>1930140.7000719998</v>
      </c>
      <c r="GF22" s="77">
        <v>1946781.042837</v>
      </c>
      <c r="GG22" s="77">
        <v>1942349.5757610002</v>
      </c>
      <c r="GH22" s="77">
        <v>1956530.380119</v>
      </c>
      <c r="GI22" s="77">
        <v>1955645.6904039998</v>
      </c>
      <c r="GJ22" s="77">
        <v>1973644.0381680003</v>
      </c>
    </row>
    <row r="23" spans="2:192" ht="15">
      <c r="B23" s="117" t="s">
        <v>63</v>
      </c>
      <c r="C23" s="84">
        <v>4531412.262</v>
      </c>
      <c r="D23" s="84">
        <v>4425918.616</v>
      </c>
      <c r="E23" s="84">
        <v>4435075.814</v>
      </c>
      <c r="F23" s="84">
        <v>4514608.319991</v>
      </c>
      <c r="G23" s="84">
        <v>4454950.050999999</v>
      </c>
      <c r="H23" s="84">
        <v>4523524.686</v>
      </c>
      <c r="I23" s="84">
        <v>4632292.796000001</v>
      </c>
      <c r="J23" s="84">
        <v>4580549.727</v>
      </c>
      <c r="K23" s="84">
        <v>4620723.928</v>
      </c>
      <c r="L23" s="84">
        <v>4637349.692</v>
      </c>
      <c r="M23" s="84">
        <v>4665960.5709999995</v>
      </c>
      <c r="N23" s="84">
        <v>4839412.777999999</v>
      </c>
      <c r="O23" s="84">
        <v>4964305.765</v>
      </c>
      <c r="P23" s="118">
        <v>4927385.521673</v>
      </c>
      <c r="Q23" s="118">
        <v>4909794.58</v>
      </c>
      <c r="R23" s="118">
        <v>5028785.98406</v>
      </c>
      <c r="S23" s="119">
        <v>5041370.119506999</v>
      </c>
      <c r="T23" s="118">
        <v>5187232.832865001</v>
      </c>
      <c r="U23" s="118">
        <v>5315978.81736399</v>
      </c>
      <c r="V23" s="119">
        <v>5257488.69604099</v>
      </c>
      <c r="W23" s="118">
        <v>5280373.490643525</v>
      </c>
      <c r="X23" s="120">
        <v>5289922.4182005245</v>
      </c>
      <c r="Y23" s="120">
        <v>5369208.721982907</v>
      </c>
      <c r="Z23" s="120">
        <v>5466142.843048866</v>
      </c>
      <c r="AA23" s="120">
        <v>5609484.550779206</v>
      </c>
      <c r="AB23" s="120">
        <v>5509932.001823628</v>
      </c>
      <c r="AC23" s="120">
        <v>5540215.366075803</v>
      </c>
      <c r="AD23" s="120">
        <v>5650670.751592314</v>
      </c>
      <c r="AE23" s="120">
        <v>5722461.450539896</v>
      </c>
      <c r="AF23" s="71">
        <v>5905462.069206581</v>
      </c>
      <c r="AG23" s="71">
        <v>6116198.726909216</v>
      </c>
      <c r="AH23" s="71">
        <v>6083125.539988909</v>
      </c>
      <c r="AI23" s="71">
        <v>6124482.088501382</v>
      </c>
      <c r="AJ23" s="71">
        <v>6132760.402845099</v>
      </c>
      <c r="AK23" s="71">
        <v>6171386.680949001</v>
      </c>
      <c r="AL23" s="71">
        <v>6328636.6419790005</v>
      </c>
      <c r="AM23" s="71">
        <v>6549230.363031</v>
      </c>
      <c r="AN23" s="71">
        <v>6404313.343630001</v>
      </c>
      <c r="AO23" s="71">
        <v>6531092.283524</v>
      </c>
      <c r="AP23" s="71">
        <v>6465106.670758</v>
      </c>
      <c r="AQ23" s="71">
        <v>6556890.221805999</v>
      </c>
      <c r="AR23" s="71">
        <v>6645441.309151609</v>
      </c>
      <c r="AS23" s="71">
        <v>6852401.639286219</v>
      </c>
      <c r="AT23" s="71">
        <v>6840662.93432283</v>
      </c>
      <c r="AU23" s="71">
        <v>6941285.356827711</v>
      </c>
      <c r="AV23" s="71">
        <v>7031144.675638349</v>
      </c>
      <c r="AW23" s="71">
        <v>7073266.403188</v>
      </c>
      <c r="AX23" s="71">
        <v>7230296.2236658195</v>
      </c>
      <c r="AY23" s="71">
        <v>7426820.862548353</v>
      </c>
      <c r="AZ23" s="71">
        <v>7409992.865763999</v>
      </c>
      <c r="BA23" s="71">
        <v>7517636.657919</v>
      </c>
      <c r="BB23" s="71">
        <v>7559883.364000001</v>
      </c>
      <c r="BC23" s="71">
        <v>7794887.14365</v>
      </c>
      <c r="BD23" s="71">
        <v>7814321.118488</v>
      </c>
      <c r="BE23" s="71">
        <v>8030860.791548001</v>
      </c>
      <c r="BF23" s="71">
        <v>8056820.814784001</v>
      </c>
      <c r="BG23" s="71">
        <v>8081260.462599</v>
      </c>
      <c r="BH23" s="71">
        <v>8137835.8880280005</v>
      </c>
      <c r="BI23" s="71">
        <v>8240375.136028001</v>
      </c>
      <c r="BJ23" s="71">
        <v>8422980.650029</v>
      </c>
      <c r="BK23" s="71">
        <v>8680216.623554999</v>
      </c>
      <c r="BL23" s="71">
        <v>8620430.667367</v>
      </c>
      <c r="BM23" s="71">
        <v>8695877.681353</v>
      </c>
      <c r="BN23" s="71">
        <v>8746640.649443</v>
      </c>
      <c r="BO23" s="71">
        <v>8905848.172166</v>
      </c>
      <c r="BP23" s="71">
        <v>8985722.339222</v>
      </c>
      <c r="BQ23" s="71">
        <v>9218875.811151002</v>
      </c>
      <c r="BR23" s="71">
        <v>9154836.294714</v>
      </c>
      <c r="BS23" s="71">
        <v>9188091.664100999</v>
      </c>
      <c r="BT23" s="71">
        <v>9223711.778382</v>
      </c>
      <c r="BU23" s="71">
        <v>9258177.886</v>
      </c>
      <c r="BV23" s="71">
        <v>9418706.109</v>
      </c>
      <c r="BW23" s="71">
        <v>9777200.476</v>
      </c>
      <c r="BX23" s="71">
        <v>9721707.237</v>
      </c>
      <c r="BY23" s="71">
        <v>9714748.011</v>
      </c>
      <c r="BZ23" s="71">
        <v>9819185.396049</v>
      </c>
      <c r="CA23" s="71">
        <v>9861128.350630999</v>
      </c>
      <c r="CB23" s="71">
        <v>9902232.332804</v>
      </c>
      <c r="CC23" s="71">
        <v>10191171.889963</v>
      </c>
      <c r="CD23" s="71">
        <v>10176924.021777</v>
      </c>
      <c r="CE23" s="71">
        <v>10265402.350401001</v>
      </c>
      <c r="CF23" s="71">
        <v>10352857.242207998</v>
      </c>
      <c r="CG23" s="71">
        <v>10469100.61686</v>
      </c>
      <c r="CH23" s="71">
        <v>10675877.601437</v>
      </c>
      <c r="CI23" s="71">
        <v>11032131.287074</v>
      </c>
      <c r="CJ23" s="71">
        <v>11001110.689346</v>
      </c>
      <c r="CK23" s="71">
        <v>10965060.439747</v>
      </c>
      <c r="CL23" s="71">
        <v>11228177.761612998</v>
      </c>
      <c r="CM23" s="71">
        <v>11138251.892324</v>
      </c>
      <c r="CN23" s="71">
        <v>11177889.432833001</v>
      </c>
      <c r="CO23" s="71">
        <v>11499543.478749001</v>
      </c>
      <c r="CP23" s="71">
        <v>11404108.448529001</v>
      </c>
      <c r="CQ23" s="71">
        <v>11499893.457781002</v>
      </c>
      <c r="CR23" s="71">
        <v>11746734.333025</v>
      </c>
      <c r="CS23" s="71">
        <v>11756115.939070001</v>
      </c>
      <c r="CT23" s="71">
        <v>12022969.100475</v>
      </c>
      <c r="CU23" s="71">
        <v>12630891.084476</v>
      </c>
      <c r="CV23" s="71">
        <v>12477514.589786002</v>
      </c>
      <c r="CW23" s="71">
        <v>12485646.738701</v>
      </c>
      <c r="CX23" s="71">
        <v>12679935.346741999</v>
      </c>
      <c r="CY23" s="71">
        <v>12766532.140449999</v>
      </c>
      <c r="CZ23" s="71">
        <v>12910135.495941</v>
      </c>
      <c r="DA23" s="71">
        <v>13283753.075938001</v>
      </c>
      <c r="DB23" s="71">
        <v>13076698.137342</v>
      </c>
      <c r="DC23" s="71">
        <v>13128157.195745</v>
      </c>
      <c r="DD23" s="71">
        <v>13330800.397200001</v>
      </c>
      <c r="DE23" s="71">
        <v>13474599.844875002</v>
      </c>
      <c r="DF23" s="71">
        <v>13813713.809375</v>
      </c>
      <c r="DG23" s="71">
        <v>14385960.01646</v>
      </c>
      <c r="DH23" s="71">
        <v>14161584.069842</v>
      </c>
      <c r="DI23" s="71">
        <v>14297460.683116</v>
      </c>
      <c r="DJ23" s="71">
        <v>14330813.169466</v>
      </c>
      <c r="DK23" s="71">
        <v>14418143.109151</v>
      </c>
      <c r="DL23" s="71">
        <v>14498815.853978</v>
      </c>
      <c r="DM23" s="71">
        <v>14728958.654765</v>
      </c>
      <c r="DN23" s="71">
        <v>14597437.769692002</v>
      </c>
      <c r="DO23" s="71">
        <v>14783737.740817001</v>
      </c>
      <c r="DP23" s="71">
        <v>15091034.186265998</v>
      </c>
      <c r="DQ23" s="71">
        <v>15139828.262549</v>
      </c>
      <c r="DR23" s="71">
        <v>15422597.770848</v>
      </c>
      <c r="DS23" s="71">
        <v>15754774.913593998</v>
      </c>
      <c r="DT23" s="71">
        <v>15598209.446801003</v>
      </c>
      <c r="DU23" s="71">
        <v>15783449.887608001</v>
      </c>
      <c r="DV23" s="71">
        <v>15782864.647216998</v>
      </c>
      <c r="DW23" s="71">
        <v>15824470.168141</v>
      </c>
      <c r="DX23" s="71">
        <v>16058023.117171</v>
      </c>
      <c r="DY23" s="71">
        <v>16344309.152972002</v>
      </c>
      <c r="DZ23" s="71">
        <v>16193568.75431</v>
      </c>
      <c r="EA23" s="71">
        <v>16312798.590910003</v>
      </c>
      <c r="EB23" s="71">
        <v>16515067.593945002</v>
      </c>
      <c r="EC23" s="71">
        <v>16474076.534904001</v>
      </c>
      <c r="ED23" s="71">
        <v>16792805.359085</v>
      </c>
      <c r="EE23" s="71">
        <v>17451119.242838997</v>
      </c>
      <c r="EF23" s="71">
        <v>17383260.553118996</v>
      </c>
      <c r="EG23" s="71">
        <v>17421513.081289</v>
      </c>
      <c r="EH23" s="71">
        <v>17577375.522467</v>
      </c>
      <c r="EI23" s="71">
        <v>17712069.366998002</v>
      </c>
      <c r="EJ23" s="71">
        <v>17769987.544431</v>
      </c>
      <c r="EK23" s="71">
        <v>18340686.466319002</v>
      </c>
      <c r="EL23" s="71">
        <v>18182734.988614</v>
      </c>
      <c r="EM23" s="71">
        <v>18404580.400250003</v>
      </c>
      <c r="EN23" s="71">
        <v>19055007.952418</v>
      </c>
      <c r="EO23" s="71">
        <v>19277712.474653002</v>
      </c>
      <c r="EP23" s="71">
        <v>19845074.537442002</v>
      </c>
      <c r="EQ23" s="71">
        <v>20651333.047864</v>
      </c>
      <c r="ER23" s="71">
        <v>20521620.018428</v>
      </c>
      <c r="ES23" s="71">
        <v>20510188.693244997</v>
      </c>
      <c r="ET23" s="71">
        <v>20734512.365184</v>
      </c>
      <c r="EU23" s="71">
        <v>20802512.318528</v>
      </c>
      <c r="EV23" s="71">
        <v>21054254.011355</v>
      </c>
      <c r="EW23" s="71">
        <v>21595762.168431</v>
      </c>
      <c r="EX23" s="71">
        <v>21421189.280554</v>
      </c>
      <c r="EY23" s="71">
        <v>21674579.989609</v>
      </c>
      <c r="EZ23" s="71">
        <v>21976841.743725</v>
      </c>
      <c r="FA23" s="71">
        <v>22203642.760268997</v>
      </c>
      <c r="FB23" s="71">
        <v>22466797.473427</v>
      </c>
      <c r="FC23" s="71">
        <v>23681087.317732003</v>
      </c>
      <c r="FD23" s="71">
        <v>23556280.853824</v>
      </c>
      <c r="FE23" s="71">
        <v>23514008.414251998</v>
      </c>
      <c r="FF23" s="71">
        <v>23895126.761345997</v>
      </c>
      <c r="FG23" s="71">
        <v>23637500.688814</v>
      </c>
      <c r="FH23" s="71">
        <v>23924016.812632</v>
      </c>
      <c r="FI23" s="71">
        <v>24710370.228146</v>
      </c>
      <c r="FJ23" s="71">
        <v>24201818.998547</v>
      </c>
      <c r="FK23" s="71">
        <v>24167042.341558</v>
      </c>
      <c r="FL23" s="71">
        <v>24717560.283423997</v>
      </c>
      <c r="FM23" s="71">
        <v>25146205.010483</v>
      </c>
      <c r="FN23" s="71">
        <v>25624878.300741002</v>
      </c>
      <c r="FO23" s="71">
        <v>26789406.295932002</v>
      </c>
      <c r="FP23" s="71">
        <v>26790832.13458224</v>
      </c>
      <c r="FQ23" s="71">
        <v>26885817.294297</v>
      </c>
      <c r="FR23" s="71">
        <v>27252353.496390995</v>
      </c>
      <c r="FS23" s="71">
        <v>27286481.621535998</v>
      </c>
      <c r="FT23" s="71">
        <v>27377923.56366224</v>
      </c>
      <c r="FU23" s="71">
        <v>27326145.887105</v>
      </c>
      <c r="FV23" s="71">
        <v>27283454</v>
      </c>
      <c r="FW23" s="71">
        <v>27868464.311989</v>
      </c>
      <c r="FX23" s="71">
        <v>28723317.151235003</v>
      </c>
      <c r="FY23" s="71">
        <v>29424219.999135</v>
      </c>
      <c r="FZ23" s="71">
        <v>29849646.62160124</v>
      </c>
      <c r="GA23" s="71">
        <v>31266400.060678244</v>
      </c>
      <c r="GB23" s="71">
        <v>30949630.73319324</v>
      </c>
      <c r="GC23" s="71">
        <v>31199666.158461004</v>
      </c>
      <c r="GD23" s="71">
        <v>31420821.305396</v>
      </c>
      <c r="GE23" s="71">
        <v>31713178.449029</v>
      </c>
      <c r="GF23" s="71">
        <v>31990453.240924</v>
      </c>
      <c r="GG23" s="71">
        <v>32584638.033986002</v>
      </c>
      <c r="GH23" s="71">
        <v>32457093.110652998</v>
      </c>
      <c r="GI23" s="71">
        <v>32987953.951692626</v>
      </c>
      <c r="GJ23" s="71">
        <v>33740104.039656006</v>
      </c>
    </row>
    <row r="24" spans="2:192" ht="15">
      <c r="B24" s="126" t="s">
        <v>95</v>
      </c>
      <c r="C24" s="84">
        <v>976780.568</v>
      </c>
      <c r="D24" s="84">
        <v>989374.6249999999</v>
      </c>
      <c r="E24" s="84">
        <v>1012814.2479999999</v>
      </c>
      <c r="F24" s="84">
        <v>1102590.7859999998</v>
      </c>
      <c r="G24" s="84">
        <v>1103662.731</v>
      </c>
      <c r="H24" s="84">
        <v>1116321.297</v>
      </c>
      <c r="I24" s="84">
        <v>1127591.21</v>
      </c>
      <c r="J24" s="84">
        <v>1122435.645</v>
      </c>
      <c r="K24" s="84">
        <v>1126552.301</v>
      </c>
      <c r="L24" s="84">
        <v>1109389.712</v>
      </c>
      <c r="M24" s="84">
        <v>1115781.322</v>
      </c>
      <c r="N24" s="84">
        <v>1166721.9139999999</v>
      </c>
      <c r="O24" s="84">
        <v>1146081.8129999998</v>
      </c>
      <c r="P24" s="118">
        <v>1161364.5410000002</v>
      </c>
      <c r="Q24" s="118">
        <v>1178662.176</v>
      </c>
      <c r="R24" s="118">
        <v>1255367.200462</v>
      </c>
      <c r="S24" s="119">
        <v>1237682.356445</v>
      </c>
      <c r="T24" s="118">
        <v>1348581.311072</v>
      </c>
      <c r="U24" s="118">
        <v>1292190.391462</v>
      </c>
      <c r="V24" s="119">
        <v>1294018.085296</v>
      </c>
      <c r="W24" s="118">
        <v>1302977.041237</v>
      </c>
      <c r="X24" s="120">
        <v>1271682.460432</v>
      </c>
      <c r="Y24" s="120">
        <v>1276628.509942</v>
      </c>
      <c r="Z24" s="120">
        <v>1299339.731553</v>
      </c>
      <c r="AA24" s="120">
        <v>1289388.602308</v>
      </c>
      <c r="AB24" s="120">
        <v>1311117.6029100001</v>
      </c>
      <c r="AC24" s="120">
        <v>1344342.024557</v>
      </c>
      <c r="AD24" s="120">
        <v>1383249.747181</v>
      </c>
      <c r="AE24" s="120">
        <v>1431040.0309869999</v>
      </c>
      <c r="AF24" s="71">
        <v>1516942.134164</v>
      </c>
      <c r="AG24" s="71">
        <v>1508985.719807</v>
      </c>
      <c r="AH24" s="71">
        <v>1505086.239146</v>
      </c>
      <c r="AI24" s="71">
        <v>1510593.084642</v>
      </c>
      <c r="AJ24" s="71">
        <v>1503889.115543</v>
      </c>
      <c r="AK24" s="71">
        <v>1489298.289548</v>
      </c>
      <c r="AL24" s="71">
        <v>1512361.639519</v>
      </c>
      <c r="AM24" s="71">
        <v>1495247.949373</v>
      </c>
      <c r="AN24" s="71">
        <v>1540503.802172</v>
      </c>
      <c r="AO24" s="71">
        <v>1648741.7934879998</v>
      </c>
      <c r="AP24" s="71">
        <v>1538098.069633</v>
      </c>
      <c r="AQ24" s="71">
        <v>1575263.006897</v>
      </c>
      <c r="AR24" s="71">
        <v>1626010.81326061</v>
      </c>
      <c r="AS24" s="71">
        <v>1585720.03649522</v>
      </c>
      <c r="AT24" s="71">
        <v>1634157.38763983</v>
      </c>
      <c r="AU24" s="71">
        <v>1657762.37216944</v>
      </c>
      <c r="AV24" s="71">
        <v>1652313.5712563503</v>
      </c>
      <c r="AW24" s="71">
        <v>1631062.05861</v>
      </c>
      <c r="AX24" s="71">
        <v>1671149.760666</v>
      </c>
      <c r="AY24" s="71">
        <v>1667242.749393</v>
      </c>
      <c r="AZ24" s="71">
        <v>1711485.354764</v>
      </c>
      <c r="BA24" s="71">
        <v>1778238.362796</v>
      </c>
      <c r="BB24" s="71">
        <v>1748466.4300000002</v>
      </c>
      <c r="BC24" s="71">
        <v>1948800.3206520001</v>
      </c>
      <c r="BD24" s="71">
        <v>1870901.2624879999</v>
      </c>
      <c r="BE24" s="71">
        <v>1826741.556548</v>
      </c>
      <c r="BF24" s="71">
        <v>1903355.664784</v>
      </c>
      <c r="BG24" s="71">
        <v>1913307.154599</v>
      </c>
      <c r="BH24" s="71">
        <v>1914617.930028</v>
      </c>
      <c r="BI24" s="71">
        <v>1904484.015028</v>
      </c>
      <c r="BJ24" s="71">
        <v>1953591.942056</v>
      </c>
      <c r="BK24" s="71">
        <v>1929786.040572</v>
      </c>
      <c r="BL24" s="71">
        <v>2001306.885367</v>
      </c>
      <c r="BM24" s="71">
        <v>2009285.0553529998</v>
      </c>
      <c r="BN24" s="71">
        <v>1975959.461019</v>
      </c>
      <c r="BO24" s="71">
        <v>2107970.0221659997</v>
      </c>
      <c r="BP24" s="71">
        <v>2130754.629865</v>
      </c>
      <c r="BQ24" s="71">
        <v>2078586.8251510002</v>
      </c>
      <c r="BR24" s="71">
        <v>2129994.232714</v>
      </c>
      <c r="BS24" s="71">
        <v>2129191.5446820003</v>
      </c>
      <c r="BT24" s="71">
        <v>2108555.346388</v>
      </c>
      <c r="BU24" s="71">
        <v>2103566.856</v>
      </c>
      <c r="BV24" s="71">
        <v>2154221.307</v>
      </c>
      <c r="BW24" s="71">
        <v>2169068.1010000003</v>
      </c>
      <c r="BX24" s="71">
        <v>2343634.08</v>
      </c>
      <c r="BY24" s="71">
        <v>2201069.651</v>
      </c>
      <c r="BZ24" s="71">
        <v>2252544.845</v>
      </c>
      <c r="CA24" s="71">
        <v>2319988.519</v>
      </c>
      <c r="CB24" s="71">
        <v>2335489.9209999996</v>
      </c>
      <c r="CC24" s="71">
        <v>2292910.6709999996</v>
      </c>
      <c r="CD24" s="71">
        <v>2368553.120173</v>
      </c>
      <c r="CE24" s="71">
        <v>2401011.33392</v>
      </c>
      <c r="CF24" s="71">
        <v>2403000.1609199997</v>
      </c>
      <c r="CG24" s="71">
        <v>2416469.773</v>
      </c>
      <c r="CH24" s="71">
        <v>2489163.281</v>
      </c>
      <c r="CI24" s="71">
        <v>2546994.339</v>
      </c>
      <c r="CJ24" s="71">
        <v>2720552.882</v>
      </c>
      <c r="CK24" s="71">
        <v>2680408.348078</v>
      </c>
      <c r="CL24" s="71">
        <v>2962086.110078</v>
      </c>
      <c r="CM24" s="71">
        <v>2861660.2210000004</v>
      </c>
      <c r="CN24" s="71">
        <v>2861869.981</v>
      </c>
      <c r="CO24" s="71">
        <v>2871192.4809999997</v>
      </c>
      <c r="CP24" s="71">
        <v>2943875.8699999996</v>
      </c>
      <c r="CQ24" s="71">
        <v>2969496.313</v>
      </c>
      <c r="CR24" s="71">
        <v>3004510.311</v>
      </c>
      <c r="CS24" s="71">
        <v>3027103.278</v>
      </c>
      <c r="CT24" s="71">
        <v>3131239.9089920004</v>
      </c>
      <c r="CU24" s="71">
        <v>3323177.818</v>
      </c>
      <c r="CV24" s="71">
        <v>3286036.434</v>
      </c>
      <c r="CW24" s="71">
        <v>3252438.55</v>
      </c>
      <c r="CX24" s="71">
        <v>3346272.608</v>
      </c>
      <c r="CY24" s="71">
        <v>3379273.571</v>
      </c>
      <c r="CZ24" s="71">
        <v>3425089.5390000003</v>
      </c>
      <c r="DA24" s="71">
        <v>3391235.845</v>
      </c>
      <c r="DB24" s="71">
        <v>3449147.867</v>
      </c>
      <c r="DC24" s="71">
        <v>3467652.4170000004</v>
      </c>
      <c r="DD24" s="71">
        <v>3473779.5900000003</v>
      </c>
      <c r="DE24" s="71">
        <v>3507600.862</v>
      </c>
      <c r="DF24" s="71">
        <v>3658361.049</v>
      </c>
      <c r="DG24" s="71">
        <v>3898847.734</v>
      </c>
      <c r="DH24" s="71">
        <v>3727004.883</v>
      </c>
      <c r="DI24" s="71">
        <v>3929953.44</v>
      </c>
      <c r="DJ24" s="71">
        <v>3789241.1421299996</v>
      </c>
      <c r="DK24" s="71">
        <v>3828058.428781</v>
      </c>
      <c r="DL24" s="71">
        <v>3897686.474781</v>
      </c>
      <c r="DM24" s="71">
        <v>3913900.152781</v>
      </c>
      <c r="DN24" s="71">
        <v>3964855.882781</v>
      </c>
      <c r="DO24" s="71">
        <v>4016071.663915</v>
      </c>
      <c r="DP24" s="71">
        <v>4085808.0679150005</v>
      </c>
      <c r="DQ24" s="71">
        <v>4164635.3116960004</v>
      </c>
      <c r="DR24" s="71">
        <v>4332175.129136</v>
      </c>
      <c r="DS24" s="71">
        <v>4374390.7921360005</v>
      </c>
      <c r="DT24" s="71">
        <v>4384418.573947</v>
      </c>
      <c r="DU24" s="71">
        <v>4605664.382947001</v>
      </c>
      <c r="DV24" s="71">
        <v>4364821.9767539995</v>
      </c>
      <c r="DW24" s="71">
        <v>4417366.362421</v>
      </c>
      <c r="DX24" s="71">
        <v>4535037.272172</v>
      </c>
      <c r="DY24" s="71">
        <v>4518284.673138</v>
      </c>
      <c r="DZ24" s="71">
        <v>4623034.887632</v>
      </c>
      <c r="EA24" s="71">
        <v>4686919.328084</v>
      </c>
      <c r="EB24" s="71">
        <v>4724756.848247</v>
      </c>
      <c r="EC24" s="71">
        <v>4743253.3910300005</v>
      </c>
      <c r="ED24" s="71">
        <v>5017796.04639</v>
      </c>
      <c r="EE24" s="71">
        <v>4935435.024435</v>
      </c>
      <c r="EF24" s="71">
        <v>5165281.964392</v>
      </c>
      <c r="EG24" s="71">
        <v>5291290.536964</v>
      </c>
      <c r="EH24" s="71">
        <v>5224717.04219</v>
      </c>
      <c r="EI24" s="71">
        <v>5271579.208798001</v>
      </c>
      <c r="EJ24" s="71">
        <v>5305684.607976</v>
      </c>
      <c r="EK24" s="71">
        <v>5265021.7776999995</v>
      </c>
      <c r="EL24" s="71">
        <v>5344338.605778</v>
      </c>
      <c r="EM24" s="71">
        <v>5408840.811797</v>
      </c>
      <c r="EN24" s="71">
        <v>5657720.017004</v>
      </c>
      <c r="EO24" s="71">
        <v>5929068.190126</v>
      </c>
      <c r="EP24" s="71">
        <v>6363780.256448001</v>
      </c>
      <c r="EQ24" s="71">
        <v>6126974.257238</v>
      </c>
      <c r="ER24" s="71">
        <v>6417766.045659</v>
      </c>
      <c r="ES24" s="71">
        <v>6173629.723486</v>
      </c>
      <c r="ET24" s="71">
        <v>6086825.630827</v>
      </c>
      <c r="EU24" s="71">
        <v>6126928.497079</v>
      </c>
      <c r="EV24" s="71">
        <v>6163695.690977</v>
      </c>
      <c r="EW24" s="71">
        <v>6192103.609421</v>
      </c>
      <c r="EX24" s="71">
        <v>6366168.567734</v>
      </c>
      <c r="EY24" s="71">
        <v>6476736.696272</v>
      </c>
      <c r="EZ24" s="71">
        <v>6526280.119621</v>
      </c>
      <c r="FA24" s="71">
        <v>6799179.326201</v>
      </c>
      <c r="FB24" s="71">
        <v>6889932.101472</v>
      </c>
      <c r="FC24" s="71">
        <v>6894265.784714</v>
      </c>
      <c r="FD24" s="71">
        <v>7278222.41488</v>
      </c>
      <c r="FE24" s="71">
        <v>7029830.76335</v>
      </c>
      <c r="FF24" s="71">
        <v>7005905.418187</v>
      </c>
      <c r="FG24" s="71">
        <v>7043714.991739</v>
      </c>
      <c r="FH24" s="71">
        <v>7054491.429597</v>
      </c>
      <c r="FI24" s="71">
        <v>6962918.957512</v>
      </c>
      <c r="FJ24" s="71">
        <v>7014537.2540609995</v>
      </c>
      <c r="FK24" s="71">
        <v>7070747.702558</v>
      </c>
      <c r="FL24" s="71">
        <v>7245652.535424</v>
      </c>
      <c r="FM24" s="71">
        <v>7880376.835027</v>
      </c>
      <c r="FN24" s="71">
        <v>7588014.4165199995</v>
      </c>
      <c r="FO24" s="71">
        <v>7556218.754932</v>
      </c>
      <c r="FP24" s="71">
        <v>7794540.890417</v>
      </c>
      <c r="FQ24" s="71">
        <v>7695181.281684999</v>
      </c>
      <c r="FR24" s="71">
        <v>7636986.0391959995</v>
      </c>
      <c r="FS24" s="71">
        <v>7612771.378800999</v>
      </c>
      <c r="FT24" s="71">
        <v>7576940.045606</v>
      </c>
      <c r="FU24" s="71">
        <v>7668257.899061</v>
      </c>
      <c r="FV24" s="71">
        <v>7808996</v>
      </c>
      <c r="FW24" s="71">
        <v>7983197.188289</v>
      </c>
      <c r="FX24" s="71">
        <v>8253981.990418001</v>
      </c>
      <c r="FY24" s="71">
        <v>8946095.783368</v>
      </c>
      <c r="FZ24" s="71">
        <v>8568646.609585</v>
      </c>
      <c r="GA24" s="71">
        <v>9131009.584566</v>
      </c>
      <c r="GB24" s="71">
        <v>8626437.263607</v>
      </c>
      <c r="GC24" s="71">
        <v>8315544.339559999</v>
      </c>
      <c r="GD24" s="71">
        <v>8269351.712786</v>
      </c>
      <c r="GE24" s="71">
        <v>8402290.153682001</v>
      </c>
      <c r="GF24" s="71">
        <v>8385565.294136999</v>
      </c>
      <c r="GG24" s="71">
        <v>8430719.544510001</v>
      </c>
      <c r="GH24" s="71">
        <v>8417898.096191</v>
      </c>
      <c r="GI24" s="71">
        <v>8370692.8831899995</v>
      </c>
      <c r="GJ24" s="71">
        <v>8630831.015191</v>
      </c>
    </row>
    <row r="25" spans="2:192" ht="15">
      <c r="B25" s="126" t="s">
        <v>65</v>
      </c>
      <c r="C25" s="84">
        <v>2320176.827</v>
      </c>
      <c r="D25" s="84">
        <v>2215452.801</v>
      </c>
      <c r="E25" s="84">
        <v>2177481.813</v>
      </c>
      <c r="F25" s="84">
        <v>2119358.458124</v>
      </c>
      <c r="G25" s="84">
        <v>2065184.8</v>
      </c>
      <c r="H25" s="84">
        <v>2118329.077</v>
      </c>
      <c r="I25" s="84">
        <v>2191921.436</v>
      </c>
      <c r="J25" s="84">
        <v>2163074.386</v>
      </c>
      <c r="K25" s="84">
        <v>2200980.898</v>
      </c>
      <c r="L25" s="84">
        <v>2234729.704</v>
      </c>
      <c r="M25" s="84">
        <v>2243723.257</v>
      </c>
      <c r="N25" s="84">
        <v>2337459.505</v>
      </c>
      <c r="O25" s="84">
        <v>2475133.981</v>
      </c>
      <c r="P25" s="118">
        <v>2403351.906</v>
      </c>
      <c r="Q25" s="118">
        <v>2394851.426</v>
      </c>
      <c r="R25" s="118">
        <v>2429330.563282</v>
      </c>
      <c r="S25" s="119">
        <v>2439794.06128</v>
      </c>
      <c r="T25" s="118">
        <v>2443177.295</v>
      </c>
      <c r="U25" s="118">
        <v>2566930.4332999997</v>
      </c>
      <c r="V25" s="119">
        <v>2545261.447</v>
      </c>
      <c r="W25" s="118">
        <v>2553311.966</v>
      </c>
      <c r="X25" s="120">
        <v>2611567.275</v>
      </c>
      <c r="Y25" s="120">
        <v>2692950.2800000003</v>
      </c>
      <c r="Z25" s="120">
        <v>2716767.918567</v>
      </c>
      <c r="AA25" s="120">
        <v>2841817.382123</v>
      </c>
      <c r="AB25" s="120">
        <v>2779083.214245</v>
      </c>
      <c r="AC25" s="120">
        <v>2780220.965404</v>
      </c>
      <c r="AD25" s="120">
        <v>2833062.75047</v>
      </c>
      <c r="AE25" s="120">
        <v>2862033.593463</v>
      </c>
      <c r="AF25" s="71">
        <v>2918224.996122</v>
      </c>
      <c r="AG25" s="71">
        <v>3040414.229122</v>
      </c>
      <c r="AH25" s="71">
        <v>3025498.991122999</v>
      </c>
      <c r="AI25" s="71">
        <v>3062673.1811219994</v>
      </c>
      <c r="AJ25" s="71">
        <v>3084198.512406</v>
      </c>
      <c r="AK25" s="71">
        <v>3106829.431814</v>
      </c>
      <c r="AL25" s="71">
        <v>3188635.592122</v>
      </c>
      <c r="AM25" s="71">
        <v>3357253.5511229998</v>
      </c>
      <c r="AN25" s="71">
        <v>3186155.8001229996</v>
      </c>
      <c r="AO25" s="71">
        <v>3198817.5131229996</v>
      </c>
      <c r="AP25" s="71">
        <v>3226777.821664</v>
      </c>
      <c r="AQ25" s="71">
        <v>3284905.0231219996</v>
      </c>
      <c r="AR25" s="71">
        <v>3289564.2151219994</v>
      </c>
      <c r="AS25" s="71">
        <v>3482923.713122</v>
      </c>
      <c r="AT25" s="71">
        <v>3444304.634122</v>
      </c>
      <c r="AU25" s="71">
        <v>3513985.966122</v>
      </c>
      <c r="AV25" s="71">
        <v>3569409.1771219997</v>
      </c>
      <c r="AW25" s="71">
        <v>3609550.074999</v>
      </c>
      <c r="AX25" s="71">
        <v>3695059.5999999996</v>
      </c>
      <c r="AY25" s="71">
        <v>3859184.9070000006</v>
      </c>
      <c r="AZ25" s="71">
        <v>3743973.6319999993</v>
      </c>
      <c r="BA25" s="71">
        <v>3812299.502123</v>
      </c>
      <c r="BB25" s="71">
        <v>3859126.858</v>
      </c>
      <c r="BC25" s="71">
        <v>3907776.020998</v>
      </c>
      <c r="BD25" s="71">
        <v>3969373.576</v>
      </c>
      <c r="BE25" s="71">
        <v>4174251.982</v>
      </c>
      <c r="BF25" s="71">
        <v>4133690.9409999996</v>
      </c>
      <c r="BG25" s="71">
        <v>4194822.283</v>
      </c>
      <c r="BH25" s="71">
        <v>4235793.262</v>
      </c>
      <c r="BI25" s="71">
        <v>4353476.674000001</v>
      </c>
      <c r="BJ25" s="71">
        <v>4473126.834</v>
      </c>
      <c r="BK25" s="71">
        <v>4686989.288</v>
      </c>
      <c r="BL25" s="71">
        <v>4632250.15</v>
      </c>
      <c r="BM25" s="71">
        <v>4696052.173</v>
      </c>
      <c r="BN25" s="71">
        <v>4747652.09487</v>
      </c>
      <c r="BO25" s="71">
        <v>4806717.475</v>
      </c>
      <c r="BP25" s="71">
        <v>4824824.8</v>
      </c>
      <c r="BQ25" s="71">
        <v>4947925.138</v>
      </c>
      <c r="BR25" s="71">
        <v>4964901.477</v>
      </c>
      <c r="BS25" s="71">
        <v>4971652.700418999</v>
      </c>
      <c r="BT25" s="71">
        <v>5011150.740994</v>
      </c>
      <c r="BU25" s="71">
        <v>5076040.693</v>
      </c>
      <c r="BV25" s="71">
        <v>5159653.745</v>
      </c>
      <c r="BW25" s="71">
        <v>5447586.452</v>
      </c>
      <c r="BX25" s="71">
        <v>5259560.623</v>
      </c>
      <c r="BY25" s="71">
        <v>5339953.976</v>
      </c>
      <c r="BZ25" s="71">
        <v>5369603.111</v>
      </c>
      <c r="CA25" s="71">
        <v>5354623.639536999</v>
      </c>
      <c r="CB25" s="71">
        <v>5429456.505</v>
      </c>
      <c r="CC25" s="71">
        <v>5643653.424121999</v>
      </c>
      <c r="CD25" s="71">
        <v>5595050.423378999</v>
      </c>
      <c r="CE25" s="71">
        <v>5748106.712</v>
      </c>
      <c r="CF25" s="71">
        <v>5843018.971999999</v>
      </c>
      <c r="CG25" s="71">
        <v>5933568.174</v>
      </c>
      <c r="CH25" s="71">
        <v>6062160.6280000005</v>
      </c>
      <c r="CI25" s="71">
        <v>6336977.956</v>
      </c>
      <c r="CJ25" s="71">
        <v>6171987.710000001</v>
      </c>
      <c r="CK25" s="71">
        <v>6214597.043</v>
      </c>
      <c r="CL25" s="71">
        <v>6131588.0879999995</v>
      </c>
      <c r="CM25" s="71">
        <v>6151372.275</v>
      </c>
      <c r="CN25" s="71">
        <v>6193406.889</v>
      </c>
      <c r="CO25" s="71">
        <v>6441621.637</v>
      </c>
      <c r="CP25" s="71">
        <v>6326264.149000001</v>
      </c>
      <c r="CQ25" s="71">
        <v>6404220.855</v>
      </c>
      <c r="CR25" s="71">
        <v>6560721.533000001</v>
      </c>
      <c r="CS25" s="71">
        <v>6594196.735000001</v>
      </c>
      <c r="CT25" s="71">
        <v>6699857.421</v>
      </c>
      <c r="CU25" s="71">
        <v>6987124.6033270005</v>
      </c>
      <c r="CV25" s="71">
        <v>6948957.389</v>
      </c>
      <c r="CW25" s="71">
        <v>6971343.676000001</v>
      </c>
      <c r="CX25" s="71">
        <v>7054753.879000001</v>
      </c>
      <c r="CY25" s="71">
        <v>7137362.223</v>
      </c>
      <c r="CZ25" s="71">
        <v>7178008.4399999995</v>
      </c>
      <c r="DA25" s="71">
        <v>7453204.354</v>
      </c>
      <c r="DB25" s="71">
        <v>7336577.771</v>
      </c>
      <c r="DC25" s="71">
        <v>7382613.6219999995</v>
      </c>
      <c r="DD25" s="71">
        <v>7503422.153</v>
      </c>
      <c r="DE25" s="71">
        <v>7604737.565</v>
      </c>
      <c r="DF25" s="71">
        <v>7755736.92895</v>
      </c>
      <c r="DG25" s="71">
        <v>7993323.569</v>
      </c>
      <c r="DH25" s="71">
        <v>7927097.054333339</v>
      </c>
      <c r="DI25" s="71">
        <v>7843245.028999999</v>
      </c>
      <c r="DJ25" s="71">
        <v>7992742.438</v>
      </c>
      <c r="DK25" s="71">
        <v>8081588.0079999985</v>
      </c>
      <c r="DL25" s="71">
        <v>8073188.035</v>
      </c>
      <c r="DM25" s="71">
        <v>8157928.700999999</v>
      </c>
      <c r="DN25" s="71">
        <v>8088621.275</v>
      </c>
      <c r="DO25" s="71">
        <v>8195741.407000001</v>
      </c>
      <c r="DP25" s="71">
        <v>8369758.761999998</v>
      </c>
      <c r="DQ25" s="71">
        <v>8400694.66</v>
      </c>
      <c r="DR25" s="71">
        <v>8537954.522</v>
      </c>
      <c r="DS25" s="71">
        <v>8735015.539526999</v>
      </c>
      <c r="DT25" s="71">
        <v>8656448.350000001</v>
      </c>
      <c r="DU25" s="71">
        <v>8593627.965</v>
      </c>
      <c r="DV25" s="71">
        <v>8706364.336</v>
      </c>
      <c r="DW25" s="71">
        <v>8713324.56</v>
      </c>
      <c r="DX25" s="71">
        <v>8786681.10545</v>
      </c>
      <c r="DY25" s="71">
        <v>8952656.747000001</v>
      </c>
      <c r="DZ25" s="71">
        <v>8807438.779</v>
      </c>
      <c r="EA25" s="71">
        <v>8817272.225</v>
      </c>
      <c r="EB25" s="71">
        <v>8931699.245000001</v>
      </c>
      <c r="EC25" s="71">
        <v>8847382.08</v>
      </c>
      <c r="ED25" s="71">
        <v>8913564.347000001</v>
      </c>
      <c r="EE25" s="71">
        <v>9472215.583</v>
      </c>
      <c r="EF25" s="71">
        <v>9281596.982414998</v>
      </c>
      <c r="EG25" s="71">
        <v>9149059.462</v>
      </c>
      <c r="EH25" s="71">
        <v>9326143.468999999</v>
      </c>
      <c r="EI25" s="71">
        <v>9410283.91</v>
      </c>
      <c r="EJ25" s="71">
        <v>9396321.765</v>
      </c>
      <c r="EK25" s="71">
        <v>9887463.812</v>
      </c>
      <c r="EL25" s="71">
        <v>9664472.631000001</v>
      </c>
      <c r="EM25" s="71">
        <v>9793380.118</v>
      </c>
      <c r="EN25" s="71">
        <v>10140805.983</v>
      </c>
      <c r="EO25" s="71">
        <v>10161749.235580001</v>
      </c>
      <c r="EP25" s="71">
        <v>10290337.3534</v>
      </c>
      <c r="EQ25" s="71">
        <v>11078692.186999999</v>
      </c>
      <c r="ER25" s="71">
        <v>10740981.64</v>
      </c>
      <c r="ES25" s="71">
        <v>10954489.872791998</v>
      </c>
      <c r="ET25" s="71">
        <v>11145202.865488999</v>
      </c>
      <c r="EU25" s="71">
        <v>11189872.867651</v>
      </c>
      <c r="EV25" s="71">
        <v>11377081.409</v>
      </c>
      <c r="EW25" s="71">
        <v>11759322.943536</v>
      </c>
      <c r="EX25" s="71">
        <v>11563965.583</v>
      </c>
      <c r="EY25" s="71">
        <v>11708833.566000002</v>
      </c>
      <c r="EZ25" s="71">
        <v>11876319.06865</v>
      </c>
      <c r="FA25" s="71">
        <v>11923899.478</v>
      </c>
      <c r="FB25" s="71">
        <v>12045317.296</v>
      </c>
      <c r="FC25" s="71">
        <v>12913347.571</v>
      </c>
      <c r="FD25" s="71">
        <v>12602499.296</v>
      </c>
      <c r="FE25" s="71">
        <v>12773629.8</v>
      </c>
      <c r="FF25" s="71">
        <v>13078892.273695998</v>
      </c>
      <c r="FG25" s="71">
        <v>12858126.373</v>
      </c>
      <c r="FH25" s="71">
        <v>13073706.027</v>
      </c>
      <c r="FI25" s="71">
        <v>13480600.637000002</v>
      </c>
      <c r="FJ25" s="71">
        <v>13189699.585</v>
      </c>
      <c r="FK25" s="71">
        <v>13139602.645</v>
      </c>
      <c r="FL25" s="71">
        <v>13437543.414999997</v>
      </c>
      <c r="FM25" s="71">
        <v>13299064.175</v>
      </c>
      <c r="FN25" s="71">
        <v>13859768.207000002</v>
      </c>
      <c r="FO25" s="71">
        <v>14600336.57</v>
      </c>
      <c r="FP25" s="71">
        <v>14461200.919</v>
      </c>
      <c r="FQ25" s="71">
        <v>14665891.982</v>
      </c>
      <c r="FR25" s="71">
        <v>15024107.855999999</v>
      </c>
      <c r="FS25" s="71">
        <v>14964994.277195</v>
      </c>
      <c r="FT25" s="71">
        <v>15227785.808999998</v>
      </c>
      <c r="FU25" s="71">
        <v>15294539.876999998</v>
      </c>
      <c r="FV25" s="71">
        <v>14988923</v>
      </c>
      <c r="FW25" s="71">
        <v>15148041.098</v>
      </c>
      <c r="FX25" s="71">
        <v>15819596.877</v>
      </c>
      <c r="FY25" s="71">
        <v>15856168.706</v>
      </c>
      <c r="FZ25" s="71">
        <v>16448197.557999998</v>
      </c>
      <c r="GA25" s="71">
        <v>17025643.144</v>
      </c>
      <c r="GB25" s="71">
        <v>17230487.392</v>
      </c>
      <c r="GC25" s="71">
        <v>17648425.857650004</v>
      </c>
      <c r="GD25" s="71">
        <v>17930723.83302</v>
      </c>
      <c r="GE25" s="71">
        <v>18000991.997445</v>
      </c>
      <c r="GF25" s="71">
        <v>18331827.930763997</v>
      </c>
      <c r="GG25" s="71">
        <v>18699364.773949</v>
      </c>
      <c r="GH25" s="71">
        <v>18667224.348646</v>
      </c>
      <c r="GI25" s="71">
        <v>19050449.689404998</v>
      </c>
      <c r="GJ25" s="71">
        <v>19537608.454375003</v>
      </c>
    </row>
    <row r="26" spans="2:192" ht="15">
      <c r="B26" s="121" t="s">
        <v>59</v>
      </c>
      <c r="C26" s="122">
        <v>43880.965000000004</v>
      </c>
      <c r="D26" s="122">
        <v>49173.394</v>
      </c>
      <c r="E26" s="122">
        <v>36965.253</v>
      </c>
      <c r="F26" s="122">
        <v>30932.832922</v>
      </c>
      <c r="G26" s="122">
        <v>33425.696</v>
      </c>
      <c r="H26" s="122">
        <v>34323.715</v>
      </c>
      <c r="I26" s="122">
        <v>42611.653999999995</v>
      </c>
      <c r="J26" s="122">
        <v>47578.274999999994</v>
      </c>
      <c r="K26" s="122">
        <v>44258.89899999999</v>
      </c>
      <c r="L26" s="122">
        <v>38664.02100000001</v>
      </c>
      <c r="M26" s="122">
        <v>32955.725</v>
      </c>
      <c r="N26" s="122">
        <v>34551.825</v>
      </c>
      <c r="O26" s="122">
        <v>47267.965</v>
      </c>
      <c r="P26" s="123">
        <v>52687.313</v>
      </c>
      <c r="Q26" s="123">
        <v>51717.056</v>
      </c>
      <c r="R26" s="123">
        <v>43662.86000000001</v>
      </c>
      <c r="S26" s="124">
        <v>43769.346999999994</v>
      </c>
      <c r="T26" s="123">
        <v>41784.29399999999</v>
      </c>
      <c r="U26" s="123">
        <v>56034.70300000001</v>
      </c>
      <c r="V26" s="124">
        <v>55850.797999999995</v>
      </c>
      <c r="W26" s="123">
        <v>54936.039000000004</v>
      </c>
      <c r="X26" s="125">
        <v>51411.77</v>
      </c>
      <c r="Y26" s="125">
        <v>54090.046</v>
      </c>
      <c r="Z26" s="125">
        <v>53048.15200000001</v>
      </c>
      <c r="AA26" s="125">
        <v>47373.132</v>
      </c>
      <c r="AB26" s="125">
        <v>50627.289</v>
      </c>
      <c r="AC26" s="125">
        <v>50318.757000000005</v>
      </c>
      <c r="AD26" s="125">
        <v>54635.702</v>
      </c>
      <c r="AE26" s="125">
        <v>52122.884999999995</v>
      </c>
      <c r="AF26" s="77">
        <v>51956.275</v>
      </c>
      <c r="AG26" s="77">
        <v>57196.351</v>
      </c>
      <c r="AH26" s="77">
        <v>60779.85999999999</v>
      </c>
      <c r="AI26" s="77">
        <v>52932.481</v>
      </c>
      <c r="AJ26" s="77">
        <v>45798.361999999994</v>
      </c>
      <c r="AK26" s="77">
        <v>54618.167</v>
      </c>
      <c r="AL26" s="77">
        <v>50387.319</v>
      </c>
      <c r="AM26" s="77">
        <v>55275.35</v>
      </c>
      <c r="AN26" s="77">
        <v>56753.651999999995</v>
      </c>
      <c r="AO26" s="77">
        <v>56485.625</v>
      </c>
      <c r="AP26" s="77">
        <v>51953.51699999999</v>
      </c>
      <c r="AQ26" s="77">
        <v>54729.831</v>
      </c>
      <c r="AR26" s="77">
        <v>53801.699</v>
      </c>
      <c r="AS26" s="77">
        <v>72349.995</v>
      </c>
      <c r="AT26" s="77">
        <v>69843.82699999999</v>
      </c>
      <c r="AU26" s="77">
        <v>60233.517</v>
      </c>
      <c r="AV26" s="77">
        <v>60970.531</v>
      </c>
      <c r="AW26" s="77">
        <v>63308.312000000005</v>
      </c>
      <c r="AX26" s="77">
        <v>56037.538</v>
      </c>
      <c r="AY26" s="77">
        <v>73306.393</v>
      </c>
      <c r="AZ26" s="77">
        <v>45942.16</v>
      </c>
      <c r="BA26" s="77">
        <v>44058.892</v>
      </c>
      <c r="BB26" s="77">
        <v>33983.65</v>
      </c>
      <c r="BC26" s="77">
        <v>42066.078</v>
      </c>
      <c r="BD26" s="77">
        <v>27812.332</v>
      </c>
      <c r="BE26" s="77">
        <v>31228.956</v>
      </c>
      <c r="BF26" s="77">
        <v>38718.143000000004</v>
      </c>
      <c r="BG26" s="77">
        <v>39169.568999999996</v>
      </c>
      <c r="BH26" s="77">
        <v>37165.42</v>
      </c>
      <c r="BI26" s="77">
        <v>54054.632999999994</v>
      </c>
      <c r="BJ26" s="77">
        <v>38305.73599999999</v>
      </c>
      <c r="BK26" s="77">
        <v>29993.168</v>
      </c>
      <c r="BL26" s="77">
        <v>49558.184</v>
      </c>
      <c r="BM26" s="77">
        <v>53709.773</v>
      </c>
      <c r="BN26" s="77">
        <v>63034.939</v>
      </c>
      <c r="BO26" s="77">
        <v>63511.61400000001</v>
      </c>
      <c r="BP26" s="77">
        <v>54999.514</v>
      </c>
      <c r="BQ26" s="77">
        <v>33892.688</v>
      </c>
      <c r="BR26" s="77">
        <v>65390.037000000004</v>
      </c>
      <c r="BS26" s="77">
        <v>56012.625418999996</v>
      </c>
      <c r="BT26" s="77">
        <v>49834.831994</v>
      </c>
      <c r="BU26" s="77">
        <v>63777.225000000006</v>
      </c>
      <c r="BV26" s="77">
        <v>58357.80299999999</v>
      </c>
      <c r="BW26" s="77">
        <v>34865.152</v>
      </c>
      <c r="BX26" s="77">
        <v>63628.674</v>
      </c>
      <c r="BY26" s="77">
        <v>79276.97800000002</v>
      </c>
      <c r="BZ26" s="77">
        <v>34078.35100000001</v>
      </c>
      <c r="CA26" s="77">
        <v>20520.394</v>
      </c>
      <c r="CB26" s="77">
        <v>57352.668</v>
      </c>
      <c r="CC26" s="77">
        <v>36943.674999999996</v>
      </c>
      <c r="CD26" s="77">
        <v>64894.479460999995</v>
      </c>
      <c r="CE26" s="77">
        <v>67327.18399999998</v>
      </c>
      <c r="CF26" s="77">
        <v>71156.69499999999</v>
      </c>
      <c r="CG26" s="77">
        <v>94536.26300000002</v>
      </c>
      <c r="CH26" s="77">
        <v>96384.98000000001</v>
      </c>
      <c r="CI26" s="77">
        <v>104730.916</v>
      </c>
      <c r="CJ26" s="77">
        <v>124590.34700000001</v>
      </c>
      <c r="CK26" s="77">
        <v>119581.69900000001</v>
      </c>
      <c r="CL26" s="77">
        <v>91302.29500000001</v>
      </c>
      <c r="CM26" s="77">
        <v>102616.59099999997</v>
      </c>
      <c r="CN26" s="77">
        <v>124028.28300000001</v>
      </c>
      <c r="CO26" s="77">
        <v>132018.401</v>
      </c>
      <c r="CP26" s="77">
        <v>146781.435</v>
      </c>
      <c r="CQ26" s="77">
        <v>114097.795</v>
      </c>
      <c r="CR26" s="77">
        <v>148316.65300000002</v>
      </c>
      <c r="CS26" s="77">
        <v>118694.98599999999</v>
      </c>
      <c r="CT26" s="77">
        <v>126001.68499999998</v>
      </c>
      <c r="CU26" s="77">
        <v>163564.57799999998</v>
      </c>
      <c r="CV26" s="77">
        <v>184938.99399999998</v>
      </c>
      <c r="CW26" s="77">
        <v>131156.15399999998</v>
      </c>
      <c r="CX26" s="77">
        <v>157651.976</v>
      </c>
      <c r="CY26" s="77">
        <v>163706.425</v>
      </c>
      <c r="CZ26" s="77">
        <v>175067.474</v>
      </c>
      <c r="DA26" s="77">
        <v>184278.17400000003</v>
      </c>
      <c r="DB26" s="77">
        <v>195195.987</v>
      </c>
      <c r="DC26" s="77">
        <v>182383.32799999998</v>
      </c>
      <c r="DD26" s="77">
        <v>192370.22400000002</v>
      </c>
      <c r="DE26" s="77">
        <v>256284.769</v>
      </c>
      <c r="DF26" s="77">
        <v>244637.10895</v>
      </c>
      <c r="DG26" s="77">
        <v>249896.80999999997</v>
      </c>
      <c r="DH26" s="77">
        <v>242249.098</v>
      </c>
      <c r="DI26" s="77">
        <v>235741.932</v>
      </c>
      <c r="DJ26" s="77">
        <v>264331.33599999995</v>
      </c>
      <c r="DK26" s="77">
        <v>236652.338</v>
      </c>
      <c r="DL26" s="77">
        <v>215691.425</v>
      </c>
      <c r="DM26" s="77">
        <v>242845.40399999995</v>
      </c>
      <c r="DN26" s="77">
        <v>213668.776</v>
      </c>
      <c r="DO26" s="77">
        <v>205178.299</v>
      </c>
      <c r="DP26" s="77">
        <v>250532.95500000002</v>
      </c>
      <c r="DQ26" s="77">
        <v>209254.408</v>
      </c>
      <c r="DR26" s="77">
        <v>199890.36</v>
      </c>
      <c r="DS26" s="77">
        <v>217753.18900000004</v>
      </c>
      <c r="DT26" s="77">
        <v>236603.149</v>
      </c>
      <c r="DU26" s="77">
        <v>199482.71</v>
      </c>
      <c r="DV26" s="77">
        <v>204237.937</v>
      </c>
      <c r="DW26" s="77">
        <v>196375.09999999998</v>
      </c>
      <c r="DX26" s="77">
        <v>222301.548</v>
      </c>
      <c r="DY26" s="77">
        <v>250444.35499999998</v>
      </c>
      <c r="DZ26" s="77">
        <v>248475.083</v>
      </c>
      <c r="EA26" s="77">
        <v>209618.72200000004</v>
      </c>
      <c r="EB26" s="77">
        <v>189994.466</v>
      </c>
      <c r="EC26" s="77">
        <v>238780.902</v>
      </c>
      <c r="ED26" s="77">
        <v>225856.60400000002</v>
      </c>
      <c r="EE26" s="77">
        <v>230225.13700000002</v>
      </c>
      <c r="EF26" s="77">
        <v>231842.29</v>
      </c>
      <c r="EG26" s="77">
        <v>219463.275</v>
      </c>
      <c r="EH26" s="77">
        <v>243640.06999999998</v>
      </c>
      <c r="EI26" s="77">
        <v>260266.528</v>
      </c>
      <c r="EJ26" s="77">
        <v>261820.77999999997</v>
      </c>
      <c r="EK26" s="77">
        <v>371743.41000000003</v>
      </c>
      <c r="EL26" s="77">
        <v>279317.627</v>
      </c>
      <c r="EM26" s="77">
        <v>245204.08299999998</v>
      </c>
      <c r="EN26" s="77">
        <v>421714.045</v>
      </c>
      <c r="EO26" s="77">
        <v>278247.56</v>
      </c>
      <c r="EP26" s="77">
        <v>255710.74200000003</v>
      </c>
      <c r="EQ26" s="77">
        <v>369641.829</v>
      </c>
      <c r="ER26" s="77">
        <v>239452.00999999998</v>
      </c>
      <c r="ES26" s="77">
        <v>221705.26700000002</v>
      </c>
      <c r="ET26" s="77">
        <v>254983.52800000002</v>
      </c>
      <c r="EU26" s="77">
        <v>218661.18499999994</v>
      </c>
      <c r="EV26" s="77">
        <v>212789.02300000002</v>
      </c>
      <c r="EW26" s="77">
        <v>299360.064</v>
      </c>
      <c r="EX26" s="77">
        <v>241420.78099999996</v>
      </c>
      <c r="EY26" s="77">
        <v>257176.78</v>
      </c>
      <c r="EZ26" s="77">
        <v>299614.402</v>
      </c>
      <c r="FA26" s="77">
        <v>349579.716</v>
      </c>
      <c r="FB26" s="77">
        <v>284518.61900000006</v>
      </c>
      <c r="FC26" s="77">
        <v>364179.3540000001</v>
      </c>
      <c r="FD26" s="77">
        <v>435439.21499999997</v>
      </c>
      <c r="FE26" s="77">
        <v>372016.96099999995</v>
      </c>
      <c r="FF26" s="77">
        <v>426210.49889</v>
      </c>
      <c r="FG26" s="77">
        <v>371290.867</v>
      </c>
      <c r="FH26" s="77">
        <v>363488.6340000001</v>
      </c>
      <c r="FI26" s="77">
        <v>509996.852</v>
      </c>
      <c r="FJ26" s="77">
        <v>440558.5940000001</v>
      </c>
      <c r="FK26" s="77">
        <v>402650.401</v>
      </c>
      <c r="FL26" s="77">
        <v>499936.15800000005</v>
      </c>
      <c r="FM26" s="77">
        <v>455368.165</v>
      </c>
      <c r="FN26" s="77">
        <v>516950.883</v>
      </c>
      <c r="FO26" s="77">
        <v>569952.213</v>
      </c>
      <c r="FP26" s="77">
        <v>580611.7670000001</v>
      </c>
      <c r="FQ26" s="77">
        <v>530118.3130000001</v>
      </c>
      <c r="FR26" s="77">
        <v>567402.49</v>
      </c>
      <c r="FS26" s="77">
        <v>555494.689</v>
      </c>
      <c r="FT26" s="77">
        <v>542742.102</v>
      </c>
      <c r="FU26" s="77">
        <v>528542.199</v>
      </c>
      <c r="FV26" s="77">
        <v>477263</v>
      </c>
      <c r="FW26" s="77">
        <v>430420.57300000003</v>
      </c>
      <c r="FX26" s="77">
        <v>545572.036</v>
      </c>
      <c r="FY26" s="77">
        <v>479187.1540000001</v>
      </c>
      <c r="FZ26" s="77">
        <v>407600.04</v>
      </c>
      <c r="GA26" s="77">
        <v>451167.52799999993</v>
      </c>
      <c r="GB26" s="77">
        <v>520302.504</v>
      </c>
      <c r="GC26" s="77">
        <v>470392.96492</v>
      </c>
      <c r="GD26" s="77">
        <v>536352.45516</v>
      </c>
      <c r="GE26" s="77">
        <v>549928.506921</v>
      </c>
      <c r="GF26" s="77">
        <v>525016.191642</v>
      </c>
      <c r="GG26" s="77">
        <v>529237.033646</v>
      </c>
      <c r="GH26" s="77">
        <v>514379.159835</v>
      </c>
      <c r="GI26" s="77">
        <v>582985.1033159998</v>
      </c>
      <c r="GJ26" s="77">
        <v>644643.43232</v>
      </c>
    </row>
    <row r="27" spans="2:192" ht="15">
      <c r="B27" s="121" t="s">
        <v>60</v>
      </c>
      <c r="C27" s="122">
        <v>142568.983</v>
      </c>
      <c r="D27" s="122">
        <v>114130.901</v>
      </c>
      <c r="E27" s="122">
        <v>121013.53600000001</v>
      </c>
      <c r="F27" s="122">
        <v>115638.07800000001</v>
      </c>
      <c r="G27" s="122">
        <v>125761.717</v>
      </c>
      <c r="H27" s="122">
        <v>129506.663</v>
      </c>
      <c r="I27" s="122">
        <v>116299.883</v>
      </c>
      <c r="J27" s="122">
        <v>118305.306</v>
      </c>
      <c r="K27" s="122">
        <v>133566.15099999998</v>
      </c>
      <c r="L27" s="122">
        <v>127494.97</v>
      </c>
      <c r="M27" s="122">
        <v>128117.11200000001</v>
      </c>
      <c r="N27" s="122">
        <v>129984.531</v>
      </c>
      <c r="O27" s="122">
        <v>123426.607</v>
      </c>
      <c r="P27" s="123">
        <v>119874.579</v>
      </c>
      <c r="Q27" s="123">
        <v>131615.613</v>
      </c>
      <c r="R27" s="123">
        <v>130306.019</v>
      </c>
      <c r="S27" s="124">
        <v>123483.482</v>
      </c>
      <c r="T27" s="123">
        <v>127313.672</v>
      </c>
      <c r="U27" s="123">
        <v>113586.906</v>
      </c>
      <c r="V27" s="124">
        <v>127264.624</v>
      </c>
      <c r="W27" s="123">
        <v>118577.03300000001</v>
      </c>
      <c r="X27" s="125">
        <v>121473.911</v>
      </c>
      <c r="Y27" s="125">
        <v>152457.36</v>
      </c>
      <c r="Z27" s="125">
        <v>131086.165</v>
      </c>
      <c r="AA27" s="125">
        <v>125752.678</v>
      </c>
      <c r="AB27" s="125">
        <v>124530.56</v>
      </c>
      <c r="AC27" s="125">
        <v>130239.85100000001</v>
      </c>
      <c r="AD27" s="125">
        <v>130048.02634800001</v>
      </c>
      <c r="AE27" s="125">
        <v>134993.02</v>
      </c>
      <c r="AF27" s="77">
        <v>131374.819</v>
      </c>
      <c r="AG27" s="77">
        <v>120195.15</v>
      </c>
      <c r="AH27" s="77">
        <v>130977.756</v>
      </c>
      <c r="AI27" s="77">
        <v>124650.425</v>
      </c>
      <c r="AJ27" s="77">
        <v>124362.545</v>
      </c>
      <c r="AK27" s="77">
        <v>131927.33800000002</v>
      </c>
      <c r="AL27" s="77">
        <v>155232.30599999998</v>
      </c>
      <c r="AM27" s="77">
        <v>145517.516</v>
      </c>
      <c r="AN27" s="77">
        <v>118567.85299999999</v>
      </c>
      <c r="AO27" s="77">
        <v>124906.872</v>
      </c>
      <c r="AP27" s="77">
        <v>117893.812</v>
      </c>
      <c r="AQ27" s="77">
        <v>133327.507</v>
      </c>
      <c r="AR27" s="77">
        <v>122026.27500000001</v>
      </c>
      <c r="AS27" s="77">
        <v>125295.01699999999</v>
      </c>
      <c r="AT27" s="77">
        <v>120133.729</v>
      </c>
      <c r="AU27" s="77">
        <v>147777.899</v>
      </c>
      <c r="AV27" s="77">
        <v>138048.766</v>
      </c>
      <c r="AW27" s="77">
        <v>140670.994</v>
      </c>
      <c r="AX27" s="77">
        <v>149378.892</v>
      </c>
      <c r="AY27" s="77">
        <v>149237.187</v>
      </c>
      <c r="AZ27" s="77">
        <v>149335.459</v>
      </c>
      <c r="BA27" s="77">
        <v>153049.805</v>
      </c>
      <c r="BB27" s="77">
        <v>151642.75</v>
      </c>
      <c r="BC27" s="77">
        <v>137747.017</v>
      </c>
      <c r="BD27" s="77">
        <v>148072.172</v>
      </c>
      <c r="BE27" s="77">
        <v>146367.805</v>
      </c>
      <c r="BF27" s="77">
        <v>140237.642</v>
      </c>
      <c r="BG27" s="77">
        <v>153808.738</v>
      </c>
      <c r="BH27" s="77">
        <v>134480.582</v>
      </c>
      <c r="BI27" s="77">
        <v>149185.891</v>
      </c>
      <c r="BJ27" s="77">
        <v>156151.721</v>
      </c>
      <c r="BK27" s="77">
        <v>170753.37</v>
      </c>
      <c r="BL27" s="77">
        <v>179139.635</v>
      </c>
      <c r="BM27" s="77">
        <v>198870.291</v>
      </c>
      <c r="BN27" s="77">
        <v>203329.294</v>
      </c>
      <c r="BO27" s="77">
        <v>209121.613</v>
      </c>
      <c r="BP27" s="77">
        <v>216422.338</v>
      </c>
      <c r="BQ27" s="77">
        <v>201602.914</v>
      </c>
      <c r="BR27" s="77">
        <v>206780.698</v>
      </c>
      <c r="BS27" s="77">
        <v>193093.21</v>
      </c>
      <c r="BT27" s="77">
        <v>199464.55</v>
      </c>
      <c r="BU27" s="77">
        <v>232971.709</v>
      </c>
      <c r="BV27" s="77">
        <v>233876.87099999998</v>
      </c>
      <c r="BW27" s="77">
        <v>220079.007</v>
      </c>
      <c r="BX27" s="77">
        <v>221958.882</v>
      </c>
      <c r="BY27" s="77">
        <v>250555.184</v>
      </c>
      <c r="BZ27" s="77">
        <v>243837.288</v>
      </c>
      <c r="CA27" s="77">
        <v>250652.564</v>
      </c>
      <c r="CB27" s="77">
        <v>255124.297</v>
      </c>
      <c r="CC27" s="77">
        <v>229636.333</v>
      </c>
      <c r="CD27" s="77">
        <v>232800.583286</v>
      </c>
      <c r="CE27" s="77">
        <v>233965.45599999998</v>
      </c>
      <c r="CF27" s="77">
        <v>218862.439</v>
      </c>
      <c r="CG27" s="77">
        <v>231400.682</v>
      </c>
      <c r="CH27" s="77">
        <v>234335.907</v>
      </c>
      <c r="CI27" s="77">
        <v>231462.738</v>
      </c>
      <c r="CJ27" s="77">
        <v>255134.318</v>
      </c>
      <c r="CK27" s="77">
        <v>259168.72400000002</v>
      </c>
      <c r="CL27" s="77">
        <v>261085.04799999998</v>
      </c>
      <c r="CM27" s="77">
        <v>222173.60199999998</v>
      </c>
      <c r="CN27" s="77">
        <v>219699.985</v>
      </c>
      <c r="CO27" s="77">
        <v>198352.193</v>
      </c>
      <c r="CP27" s="77">
        <v>236356.933</v>
      </c>
      <c r="CQ27" s="77">
        <v>231332.706</v>
      </c>
      <c r="CR27" s="77">
        <v>243568.537</v>
      </c>
      <c r="CS27" s="77">
        <v>238991.36200000002</v>
      </c>
      <c r="CT27" s="77">
        <v>228807.72699999998</v>
      </c>
      <c r="CU27" s="77">
        <v>235194.43099999998</v>
      </c>
      <c r="CV27" s="77">
        <v>292310.21099999995</v>
      </c>
      <c r="CW27" s="77">
        <v>292617.734</v>
      </c>
      <c r="CX27" s="77">
        <v>281286.424</v>
      </c>
      <c r="CY27" s="77">
        <v>311662.18700000003</v>
      </c>
      <c r="CZ27" s="77">
        <v>324609.049</v>
      </c>
      <c r="DA27" s="77">
        <v>304068.551</v>
      </c>
      <c r="DB27" s="77">
        <v>302934.235</v>
      </c>
      <c r="DC27" s="77">
        <v>326509.218</v>
      </c>
      <c r="DD27" s="77">
        <v>316579.578</v>
      </c>
      <c r="DE27" s="77">
        <v>356360.187</v>
      </c>
      <c r="DF27" s="77">
        <v>341059.021</v>
      </c>
      <c r="DG27" s="77">
        <v>312105.63700000005</v>
      </c>
      <c r="DH27" s="77">
        <v>313054.79000000004</v>
      </c>
      <c r="DI27" s="77">
        <v>331992.604</v>
      </c>
      <c r="DJ27" s="77">
        <v>345881.34400000004</v>
      </c>
      <c r="DK27" s="77">
        <v>353214.328</v>
      </c>
      <c r="DL27" s="77">
        <v>337464.899</v>
      </c>
      <c r="DM27" s="77">
        <v>277999.059</v>
      </c>
      <c r="DN27" s="77">
        <v>303139.42</v>
      </c>
      <c r="DO27" s="77">
        <v>287552.17299999995</v>
      </c>
      <c r="DP27" s="77">
        <v>302341.57300000003</v>
      </c>
      <c r="DQ27" s="77">
        <v>326029.07999999996</v>
      </c>
      <c r="DR27" s="77">
        <v>363119.306</v>
      </c>
      <c r="DS27" s="77">
        <v>359519.62808399997</v>
      </c>
      <c r="DT27" s="77">
        <v>349437.967</v>
      </c>
      <c r="DU27" s="77">
        <v>359081.99600000004</v>
      </c>
      <c r="DV27" s="77">
        <v>391327.854</v>
      </c>
      <c r="DW27" s="77">
        <v>346567.866</v>
      </c>
      <c r="DX27" s="77">
        <v>352067.66599999997</v>
      </c>
      <c r="DY27" s="77">
        <v>314475.617</v>
      </c>
      <c r="DZ27" s="77">
        <v>312411.581</v>
      </c>
      <c r="EA27" s="77">
        <v>362354.697</v>
      </c>
      <c r="EB27" s="77">
        <v>340838.126</v>
      </c>
      <c r="EC27" s="77">
        <v>338071.678</v>
      </c>
      <c r="ED27" s="77">
        <v>367831.20300000004</v>
      </c>
      <c r="EE27" s="77">
        <v>383869.588</v>
      </c>
      <c r="EF27" s="77">
        <v>404096.71241499874</v>
      </c>
      <c r="EG27" s="77">
        <v>405008.51399999997</v>
      </c>
      <c r="EH27" s="77">
        <v>387321.06</v>
      </c>
      <c r="EI27" s="77">
        <v>416555.09</v>
      </c>
      <c r="EJ27" s="77">
        <v>454271.333</v>
      </c>
      <c r="EK27" s="77">
        <v>476512.75299999997</v>
      </c>
      <c r="EL27" s="77">
        <v>466252.838</v>
      </c>
      <c r="EM27" s="77">
        <v>499440.24700000003</v>
      </c>
      <c r="EN27" s="77">
        <v>494901.823</v>
      </c>
      <c r="EO27" s="77">
        <v>535553.299</v>
      </c>
      <c r="EP27" s="77">
        <v>547887.008</v>
      </c>
      <c r="EQ27" s="77">
        <v>543548.323</v>
      </c>
      <c r="ER27" s="77">
        <v>534292.252</v>
      </c>
      <c r="ES27" s="77">
        <v>570389.033</v>
      </c>
      <c r="ET27" s="77">
        <v>502543.46699999995</v>
      </c>
      <c r="EU27" s="77">
        <v>535416.289</v>
      </c>
      <c r="EV27" s="77">
        <v>505060.35</v>
      </c>
      <c r="EW27" s="77">
        <v>519394.016</v>
      </c>
      <c r="EX27" s="77">
        <v>542030.282</v>
      </c>
      <c r="EY27" s="77">
        <v>556298.13</v>
      </c>
      <c r="EZ27" s="77">
        <v>522800.29202</v>
      </c>
      <c r="FA27" s="77">
        <v>502817.044</v>
      </c>
      <c r="FB27" s="77">
        <v>500195.99</v>
      </c>
      <c r="FC27" s="77">
        <v>613873.5040000001</v>
      </c>
      <c r="FD27" s="77">
        <v>654248.478</v>
      </c>
      <c r="FE27" s="77">
        <v>665466.9160000001</v>
      </c>
      <c r="FF27" s="77">
        <v>709712.45871</v>
      </c>
      <c r="FG27" s="77">
        <v>695118.789</v>
      </c>
      <c r="FH27" s="77">
        <v>731366.163</v>
      </c>
      <c r="FI27" s="77">
        <v>566179.658</v>
      </c>
      <c r="FJ27" s="77">
        <v>606672.932</v>
      </c>
      <c r="FK27" s="77">
        <v>596835.5390000001</v>
      </c>
      <c r="FL27" s="77">
        <v>576078.367</v>
      </c>
      <c r="FM27" s="77">
        <v>632122.9519999999</v>
      </c>
      <c r="FN27" s="77">
        <v>633023.411</v>
      </c>
      <c r="FO27" s="77">
        <v>644921.839</v>
      </c>
      <c r="FP27" s="77">
        <v>687662.833</v>
      </c>
      <c r="FQ27" s="77">
        <v>700250.819</v>
      </c>
      <c r="FR27" s="77">
        <v>697026.466</v>
      </c>
      <c r="FS27" s="77">
        <v>674250.138</v>
      </c>
      <c r="FT27" s="77">
        <v>793271.209</v>
      </c>
      <c r="FU27" s="77">
        <v>568013.845</v>
      </c>
      <c r="FV27" s="77">
        <v>618910</v>
      </c>
      <c r="FW27" s="77">
        <v>595776.788</v>
      </c>
      <c r="FX27" s="77">
        <v>634433.619</v>
      </c>
      <c r="FY27" s="77">
        <v>708910.482</v>
      </c>
      <c r="FZ27" s="77">
        <v>691519.1830000001</v>
      </c>
      <c r="GA27" s="77">
        <v>712127.547</v>
      </c>
      <c r="GB27" s="77">
        <v>793976.781</v>
      </c>
      <c r="GC27" s="77">
        <v>862600.53821</v>
      </c>
      <c r="GD27" s="77">
        <v>826971.47037</v>
      </c>
      <c r="GE27" s="77">
        <v>843860.79</v>
      </c>
      <c r="GF27" s="77">
        <v>841568.667</v>
      </c>
      <c r="GG27" s="77">
        <v>880404.329334</v>
      </c>
      <c r="GH27" s="77">
        <v>874805.694412</v>
      </c>
      <c r="GI27" s="77">
        <v>917332.741526</v>
      </c>
      <c r="GJ27" s="77">
        <v>910146.7781179999</v>
      </c>
    </row>
    <row r="28" spans="2:192" ht="15">
      <c r="B28" s="121" t="s">
        <v>61</v>
      </c>
      <c r="C28" s="122">
        <v>855773.7770000001</v>
      </c>
      <c r="D28" s="122">
        <v>816647.005</v>
      </c>
      <c r="E28" s="122">
        <v>787980.046</v>
      </c>
      <c r="F28" s="122">
        <v>744914.489435</v>
      </c>
      <c r="G28" s="122">
        <v>704912.234</v>
      </c>
      <c r="H28" s="122">
        <v>730314.01</v>
      </c>
      <c r="I28" s="122">
        <v>777731.295</v>
      </c>
      <c r="J28" s="122">
        <v>758676.982</v>
      </c>
      <c r="K28" s="122">
        <v>770760.348</v>
      </c>
      <c r="L28" s="122">
        <v>788218.819</v>
      </c>
      <c r="M28" s="122">
        <v>773142.042</v>
      </c>
      <c r="N28" s="122">
        <v>822716.538</v>
      </c>
      <c r="O28" s="122">
        <v>870903.267</v>
      </c>
      <c r="P28" s="123">
        <v>798769.883</v>
      </c>
      <c r="Q28" s="123">
        <v>803192.3990000001</v>
      </c>
      <c r="R28" s="123">
        <v>827273.290282</v>
      </c>
      <c r="S28" s="124">
        <v>825836.0642799999</v>
      </c>
      <c r="T28" s="123">
        <v>815633.303</v>
      </c>
      <c r="U28" s="123">
        <v>894160.8393000001</v>
      </c>
      <c r="V28" s="124">
        <v>858964.8369999999</v>
      </c>
      <c r="W28" s="123">
        <v>862239.951</v>
      </c>
      <c r="X28" s="125">
        <v>903048.823</v>
      </c>
      <c r="Y28" s="125">
        <v>934999.309</v>
      </c>
      <c r="Z28" s="125">
        <v>945351.9405670001</v>
      </c>
      <c r="AA28" s="125">
        <v>1009957.53</v>
      </c>
      <c r="AB28" s="125">
        <v>961481.653123</v>
      </c>
      <c r="AC28" s="125">
        <v>973116.330282</v>
      </c>
      <c r="AD28" s="125">
        <v>994958.523</v>
      </c>
      <c r="AE28" s="125">
        <v>991261.729341</v>
      </c>
      <c r="AF28" s="77">
        <v>1035649.554</v>
      </c>
      <c r="AG28" s="77">
        <v>1097731.9989999998</v>
      </c>
      <c r="AH28" s="77">
        <v>1072061.92</v>
      </c>
      <c r="AI28" s="77">
        <v>1095132.2</v>
      </c>
      <c r="AJ28" s="77">
        <v>1109256.773284</v>
      </c>
      <c r="AK28" s="77">
        <v>1106098.368</v>
      </c>
      <c r="AL28" s="77">
        <v>1142717.403</v>
      </c>
      <c r="AM28" s="77">
        <v>1246691.119</v>
      </c>
      <c r="AN28" s="77">
        <v>1177269.362</v>
      </c>
      <c r="AO28" s="77">
        <v>1165618.7429999998</v>
      </c>
      <c r="AP28" s="77">
        <v>1182146.0790000001</v>
      </c>
      <c r="AQ28" s="77">
        <v>1217319.7569999998</v>
      </c>
      <c r="AR28" s="77">
        <v>1204871.808</v>
      </c>
      <c r="AS28" s="77">
        <v>1263335.6879999998</v>
      </c>
      <c r="AT28" s="77">
        <v>1233494.6590000002</v>
      </c>
      <c r="AU28" s="77">
        <v>1251064.744</v>
      </c>
      <c r="AV28" s="77">
        <v>1277223.581</v>
      </c>
      <c r="AW28" s="77">
        <v>1289278.812</v>
      </c>
      <c r="AX28" s="77">
        <v>1316708.8179999997</v>
      </c>
      <c r="AY28" s="77">
        <v>1375287.697</v>
      </c>
      <c r="AZ28" s="77">
        <v>1335943.2589999998</v>
      </c>
      <c r="BA28" s="77">
        <v>1368860.817</v>
      </c>
      <c r="BB28" s="77">
        <v>1382004.932</v>
      </c>
      <c r="BC28" s="77">
        <v>1397591.884999</v>
      </c>
      <c r="BD28" s="77">
        <v>1392458.362</v>
      </c>
      <c r="BE28" s="77">
        <v>1489723.8460000001</v>
      </c>
      <c r="BF28" s="77">
        <v>1444200.594</v>
      </c>
      <c r="BG28" s="77">
        <v>1453133.528</v>
      </c>
      <c r="BH28" s="77">
        <v>1479459.5259999998</v>
      </c>
      <c r="BI28" s="77">
        <v>1512289.138</v>
      </c>
      <c r="BJ28" s="77">
        <v>1565411.2249999999</v>
      </c>
      <c r="BK28" s="77">
        <v>1677522.178</v>
      </c>
      <c r="BL28" s="77">
        <v>1652072.151</v>
      </c>
      <c r="BM28" s="77">
        <v>1669906.526</v>
      </c>
      <c r="BN28" s="77">
        <v>1659940.94187</v>
      </c>
      <c r="BO28" s="77">
        <v>1698237.313</v>
      </c>
      <c r="BP28" s="77">
        <v>1688639.837</v>
      </c>
      <c r="BQ28" s="77">
        <v>1732873.788</v>
      </c>
      <c r="BR28" s="77">
        <v>1729199.979</v>
      </c>
      <c r="BS28" s="77">
        <v>1720621.835</v>
      </c>
      <c r="BT28" s="77">
        <v>1740515.0979999998</v>
      </c>
      <c r="BU28" s="77">
        <v>1737009.738</v>
      </c>
      <c r="BV28" s="77">
        <v>1768068.497</v>
      </c>
      <c r="BW28" s="77">
        <v>1929951.865</v>
      </c>
      <c r="BX28" s="77">
        <v>1788173.314</v>
      </c>
      <c r="BY28" s="77">
        <v>1820397.396</v>
      </c>
      <c r="BZ28" s="77">
        <v>1829590.491</v>
      </c>
      <c r="CA28" s="77">
        <v>1794456.679537</v>
      </c>
      <c r="CB28" s="77">
        <v>1839101.731</v>
      </c>
      <c r="CC28" s="77">
        <v>1946952.7641909998</v>
      </c>
      <c r="CD28" s="77">
        <v>1906651.796941</v>
      </c>
      <c r="CE28" s="77">
        <v>2042466.229</v>
      </c>
      <c r="CF28" s="77">
        <v>2091317.988</v>
      </c>
      <c r="CG28" s="77">
        <v>2116174.1210000003</v>
      </c>
      <c r="CH28" s="77">
        <v>2183782.784</v>
      </c>
      <c r="CI28" s="77">
        <v>2323366.0940000005</v>
      </c>
      <c r="CJ28" s="77">
        <v>2212702.018</v>
      </c>
      <c r="CK28" s="77">
        <v>2230382.085</v>
      </c>
      <c r="CL28" s="77">
        <v>2159241.438</v>
      </c>
      <c r="CM28" s="77">
        <v>2203918.771</v>
      </c>
      <c r="CN28" s="77">
        <v>2199956.788</v>
      </c>
      <c r="CO28" s="77">
        <v>2308295.2860000003</v>
      </c>
      <c r="CP28" s="77">
        <v>2211929.0630000005</v>
      </c>
      <c r="CQ28" s="77">
        <v>2263002.369</v>
      </c>
      <c r="CR28" s="77">
        <v>2287905.7590000005</v>
      </c>
      <c r="CS28" s="77">
        <v>2362694.802</v>
      </c>
      <c r="CT28" s="77">
        <v>2187354.9480000003</v>
      </c>
      <c r="CU28" s="77">
        <v>2111316.8553270004</v>
      </c>
      <c r="CV28" s="77">
        <v>2021970.869</v>
      </c>
      <c r="CW28" s="77">
        <v>2068391.78</v>
      </c>
      <c r="CX28" s="77">
        <v>2119384.1180000002</v>
      </c>
      <c r="CY28" s="77">
        <v>2151296.15</v>
      </c>
      <c r="CZ28" s="77">
        <v>2141547.155</v>
      </c>
      <c r="DA28" s="77">
        <v>2241091.1980000003</v>
      </c>
      <c r="DB28" s="77">
        <v>2181455.843</v>
      </c>
      <c r="DC28" s="77">
        <v>2164398.519</v>
      </c>
      <c r="DD28" s="77">
        <v>2180507.301</v>
      </c>
      <c r="DE28" s="77">
        <v>2154224.875</v>
      </c>
      <c r="DF28" s="77">
        <v>2279494.7939999998</v>
      </c>
      <c r="DG28" s="77">
        <v>2358300</v>
      </c>
      <c r="DH28" s="77">
        <v>2285618.1678810003</v>
      </c>
      <c r="DI28" s="77">
        <v>2209656.213</v>
      </c>
      <c r="DJ28" s="77">
        <v>2265360.4110000003</v>
      </c>
      <c r="DK28" s="77">
        <v>2321566.173</v>
      </c>
      <c r="DL28" s="77">
        <v>2330075.29</v>
      </c>
      <c r="DM28" s="77">
        <v>2382207.6689999998</v>
      </c>
      <c r="DN28" s="77">
        <v>2333116.622</v>
      </c>
      <c r="DO28" s="77">
        <v>2393163.4699999997</v>
      </c>
      <c r="DP28" s="77">
        <v>2405980.593</v>
      </c>
      <c r="DQ28" s="77">
        <v>2434898.849</v>
      </c>
      <c r="DR28" s="77">
        <v>2512613.769</v>
      </c>
      <c r="DS28" s="77">
        <v>2503579.3964429996</v>
      </c>
      <c r="DT28" s="77">
        <v>2467699.5390000003</v>
      </c>
      <c r="DU28" s="77">
        <v>2440209.6920000003</v>
      </c>
      <c r="DV28" s="77">
        <v>2451349.408</v>
      </c>
      <c r="DW28" s="77">
        <v>2483714.0700000003</v>
      </c>
      <c r="DX28" s="77">
        <v>2463493.298</v>
      </c>
      <c r="DY28" s="77">
        <v>2402702.9699999997</v>
      </c>
      <c r="DZ28" s="77">
        <v>2321107.067</v>
      </c>
      <c r="EA28" s="77">
        <v>2334526.602</v>
      </c>
      <c r="EB28" s="77">
        <v>2381183.306</v>
      </c>
      <c r="EC28" s="77">
        <v>2405349.411</v>
      </c>
      <c r="ED28" s="77">
        <v>2390017.8600000003</v>
      </c>
      <c r="EE28" s="77">
        <v>2517380.849</v>
      </c>
      <c r="EF28" s="77">
        <v>2409211.159</v>
      </c>
      <c r="EG28" s="77">
        <v>2456989.821</v>
      </c>
      <c r="EH28" s="77">
        <v>2529764.485</v>
      </c>
      <c r="EI28" s="77">
        <v>2565949.568</v>
      </c>
      <c r="EJ28" s="77">
        <v>2554274.9050000003</v>
      </c>
      <c r="EK28" s="77">
        <v>2747205.8520000004</v>
      </c>
      <c r="EL28" s="77">
        <v>2648180.584</v>
      </c>
      <c r="EM28" s="77">
        <v>2725487.552</v>
      </c>
      <c r="EN28" s="77">
        <v>2797331.105</v>
      </c>
      <c r="EO28" s="77">
        <v>2860551.314</v>
      </c>
      <c r="EP28" s="77">
        <v>2866890.15</v>
      </c>
      <c r="EQ28" s="77">
        <v>3182885.4639999997</v>
      </c>
      <c r="ER28" s="77">
        <v>3014327.2029999997</v>
      </c>
      <c r="ES28" s="77">
        <v>3069766.922</v>
      </c>
      <c r="ET28" s="77">
        <v>3165925.399</v>
      </c>
      <c r="EU28" s="77">
        <v>3235129.507</v>
      </c>
      <c r="EV28" s="77">
        <v>3288278.938</v>
      </c>
      <c r="EW28" s="77">
        <v>3393979.8969999994</v>
      </c>
      <c r="EX28" s="77">
        <v>3278772.776</v>
      </c>
      <c r="EY28" s="77">
        <v>3365955.8660000004</v>
      </c>
      <c r="EZ28" s="77">
        <v>3425324.1546300002</v>
      </c>
      <c r="FA28" s="77">
        <v>3445916.3279999997</v>
      </c>
      <c r="FB28" s="77">
        <v>3479308.852</v>
      </c>
      <c r="FC28" s="77">
        <v>3798837.007</v>
      </c>
      <c r="FD28" s="77">
        <v>3556853.272</v>
      </c>
      <c r="FE28" s="77">
        <v>3639034.762</v>
      </c>
      <c r="FF28" s="77">
        <v>3758923.82634</v>
      </c>
      <c r="FG28" s="77">
        <v>3641980.7060000002</v>
      </c>
      <c r="FH28" s="77">
        <v>3732684.3869999996</v>
      </c>
      <c r="FI28" s="77">
        <v>3896685.165</v>
      </c>
      <c r="FJ28" s="77">
        <v>3740265.1390000004</v>
      </c>
      <c r="FK28" s="77">
        <v>3714730.536</v>
      </c>
      <c r="FL28" s="77">
        <v>3873176.145</v>
      </c>
      <c r="FM28" s="77">
        <v>3674078.296</v>
      </c>
      <c r="FN28" s="77">
        <v>3981459.7</v>
      </c>
      <c r="FO28" s="77">
        <v>4439409.692</v>
      </c>
      <c r="FP28" s="77">
        <v>4332954.666</v>
      </c>
      <c r="FQ28" s="77">
        <v>4463209.232000001</v>
      </c>
      <c r="FR28" s="77">
        <v>4534553.487000001</v>
      </c>
      <c r="FS28" s="77">
        <v>4578866.699</v>
      </c>
      <c r="FT28" s="77">
        <v>4635241.424</v>
      </c>
      <c r="FU28" s="77">
        <v>4773188.026999999</v>
      </c>
      <c r="FV28" s="77">
        <v>4576504</v>
      </c>
      <c r="FW28" s="77">
        <v>4705202.169</v>
      </c>
      <c r="FX28" s="77">
        <v>4893554.204999999</v>
      </c>
      <c r="FY28" s="77">
        <v>4728333.805</v>
      </c>
      <c r="FZ28" s="77">
        <v>5063475.716999999</v>
      </c>
      <c r="GA28" s="77">
        <v>5346360.2299999995</v>
      </c>
      <c r="GB28" s="77">
        <v>5336261.442000001</v>
      </c>
      <c r="GC28" s="77">
        <v>5525141.6263</v>
      </c>
      <c r="GD28" s="77">
        <v>5597030.871320001</v>
      </c>
      <c r="GE28" s="77">
        <v>5567426.051852</v>
      </c>
      <c r="GF28" s="77">
        <v>5759125.514585</v>
      </c>
      <c r="GG28" s="77">
        <v>5883444.385943001</v>
      </c>
      <c r="GH28" s="77">
        <v>5745390.380086001</v>
      </c>
      <c r="GI28" s="77">
        <v>5965297.457226</v>
      </c>
      <c r="GJ28" s="77">
        <v>6148065.174881001</v>
      </c>
    </row>
    <row r="29" spans="2:192" ht="15">
      <c r="B29" s="121" t="s">
        <v>62</v>
      </c>
      <c r="C29" s="122">
        <v>1277953.102</v>
      </c>
      <c r="D29" s="122">
        <v>1235501.501</v>
      </c>
      <c r="E29" s="122">
        <v>1231522.978</v>
      </c>
      <c r="F29" s="122">
        <v>1227873.057767</v>
      </c>
      <c r="G29" s="122">
        <v>1201085.153</v>
      </c>
      <c r="H29" s="122">
        <v>1224184.689</v>
      </c>
      <c r="I29" s="122">
        <v>1255278.604</v>
      </c>
      <c r="J29" s="122">
        <v>1238513.823</v>
      </c>
      <c r="K29" s="122">
        <v>1252395.5</v>
      </c>
      <c r="L29" s="122">
        <v>1280351.894</v>
      </c>
      <c r="M29" s="122">
        <v>1309508.378</v>
      </c>
      <c r="N29" s="122">
        <v>1350206.611</v>
      </c>
      <c r="O29" s="122">
        <v>1433537.1420000002</v>
      </c>
      <c r="P29" s="123">
        <v>1432020.131</v>
      </c>
      <c r="Q29" s="123">
        <v>1408326.358</v>
      </c>
      <c r="R29" s="123">
        <v>1428088.394</v>
      </c>
      <c r="S29" s="124">
        <v>1446705.168</v>
      </c>
      <c r="T29" s="123">
        <v>1458446.0259999998</v>
      </c>
      <c r="U29" s="123">
        <v>1503147.9849999999</v>
      </c>
      <c r="V29" s="124">
        <v>1503181.1880000003</v>
      </c>
      <c r="W29" s="123">
        <v>1517558.943</v>
      </c>
      <c r="X29" s="125">
        <v>1535632.771</v>
      </c>
      <c r="Y29" s="125">
        <v>1551403.5650000002</v>
      </c>
      <c r="Z29" s="125">
        <v>1587281.661</v>
      </c>
      <c r="AA29" s="125">
        <v>1658734.042123</v>
      </c>
      <c r="AB29" s="125">
        <v>1642443.712122</v>
      </c>
      <c r="AC29" s="125">
        <v>1626546.0271220002</v>
      </c>
      <c r="AD29" s="125">
        <v>1653420.4991219998</v>
      </c>
      <c r="AE29" s="125">
        <v>1683655.9591220003</v>
      </c>
      <c r="AF29" s="77">
        <v>1699244.348122</v>
      </c>
      <c r="AG29" s="77">
        <v>1765290.7291219998</v>
      </c>
      <c r="AH29" s="77">
        <v>1761679.4551229996</v>
      </c>
      <c r="AI29" s="77">
        <v>1789958.0751219997</v>
      </c>
      <c r="AJ29" s="77">
        <v>1804780.8321220002</v>
      </c>
      <c r="AK29" s="77">
        <v>1814185.558814</v>
      </c>
      <c r="AL29" s="77">
        <v>1840298.5641220002</v>
      </c>
      <c r="AM29" s="77">
        <v>1909769.566123</v>
      </c>
      <c r="AN29" s="77">
        <v>1833564.933123</v>
      </c>
      <c r="AO29" s="77">
        <v>1851806.2731229998</v>
      </c>
      <c r="AP29" s="77">
        <v>1874784.4136639999</v>
      </c>
      <c r="AQ29" s="77">
        <v>1879527.928122</v>
      </c>
      <c r="AR29" s="77">
        <v>1908864.4331219997</v>
      </c>
      <c r="AS29" s="77">
        <v>2021943.013122</v>
      </c>
      <c r="AT29" s="77">
        <v>2020832.419122</v>
      </c>
      <c r="AU29" s="77">
        <v>2054909.806122</v>
      </c>
      <c r="AV29" s="77">
        <v>2093166.2991219999</v>
      </c>
      <c r="AW29" s="77">
        <v>2116291.956999</v>
      </c>
      <c r="AX29" s="77">
        <v>2172934.352</v>
      </c>
      <c r="AY29" s="77">
        <v>2261353.6300000004</v>
      </c>
      <c r="AZ29" s="77">
        <v>2212752.7539999997</v>
      </c>
      <c r="BA29" s="77">
        <v>2246329.988123</v>
      </c>
      <c r="BB29" s="77">
        <v>2291495.526</v>
      </c>
      <c r="BC29" s="77">
        <v>2330371.040999</v>
      </c>
      <c r="BD29" s="77">
        <v>2401030.71</v>
      </c>
      <c r="BE29" s="77">
        <v>2506931.3749999995</v>
      </c>
      <c r="BF29" s="77">
        <v>2510534.562</v>
      </c>
      <c r="BG29" s="77">
        <v>2548710.4480000003</v>
      </c>
      <c r="BH29" s="77">
        <v>2584687.7339999997</v>
      </c>
      <c r="BI29" s="77">
        <v>2637947.012</v>
      </c>
      <c r="BJ29" s="77">
        <v>2713258.152</v>
      </c>
      <c r="BK29" s="77">
        <v>2808720.5719999997</v>
      </c>
      <c r="BL29" s="77">
        <v>2751480.18</v>
      </c>
      <c r="BM29" s="77">
        <v>2773565.583</v>
      </c>
      <c r="BN29" s="77">
        <v>2821346.92</v>
      </c>
      <c r="BO29" s="77">
        <v>2835846.935</v>
      </c>
      <c r="BP29" s="77">
        <v>2864763.111</v>
      </c>
      <c r="BQ29" s="77">
        <v>2979555.748</v>
      </c>
      <c r="BR29" s="77">
        <v>2963530.7630000003</v>
      </c>
      <c r="BS29" s="77">
        <v>3001925.03</v>
      </c>
      <c r="BT29" s="77">
        <v>3021336.261</v>
      </c>
      <c r="BU29" s="77">
        <v>3042282.021</v>
      </c>
      <c r="BV29" s="77">
        <v>3099350.574</v>
      </c>
      <c r="BW29" s="77">
        <v>3262690.428</v>
      </c>
      <c r="BX29" s="77">
        <v>3185799.753</v>
      </c>
      <c r="BY29" s="77">
        <v>3189724.418</v>
      </c>
      <c r="BZ29" s="77">
        <v>3262096.981</v>
      </c>
      <c r="CA29" s="77">
        <v>3288994.002</v>
      </c>
      <c r="CB29" s="77">
        <v>3277877.809</v>
      </c>
      <c r="CC29" s="77">
        <v>3430120.6519309995</v>
      </c>
      <c r="CD29" s="77">
        <v>3390703.5636909995</v>
      </c>
      <c r="CE29" s="77">
        <v>3404347.8430000003</v>
      </c>
      <c r="CF29" s="77">
        <v>3461681.8499999996</v>
      </c>
      <c r="CG29" s="77">
        <v>3491457.1079999995</v>
      </c>
      <c r="CH29" s="77">
        <v>3547656.957</v>
      </c>
      <c r="CI29" s="77">
        <v>3677418.208</v>
      </c>
      <c r="CJ29" s="77">
        <v>3579561.0270000002</v>
      </c>
      <c r="CK29" s="77">
        <v>3605464.5349999997</v>
      </c>
      <c r="CL29" s="77">
        <v>3619959.307</v>
      </c>
      <c r="CM29" s="77">
        <v>3622663.311</v>
      </c>
      <c r="CN29" s="77">
        <v>3649721.833</v>
      </c>
      <c r="CO29" s="77">
        <v>3802955.7569999998</v>
      </c>
      <c r="CP29" s="77">
        <v>3731196.7180000003</v>
      </c>
      <c r="CQ29" s="77">
        <v>3795787.985</v>
      </c>
      <c r="CR29" s="77">
        <v>3880930.5840000003</v>
      </c>
      <c r="CS29" s="77">
        <v>3873815.5850000004</v>
      </c>
      <c r="CT29" s="77">
        <v>4157693.0609999998</v>
      </c>
      <c r="CU29" s="77">
        <v>4477048.739</v>
      </c>
      <c r="CV29" s="77">
        <v>4449737.315</v>
      </c>
      <c r="CW29" s="77">
        <v>4479178.008</v>
      </c>
      <c r="CX29" s="77">
        <v>4496431.3610000005</v>
      </c>
      <c r="CY29" s="77">
        <v>4510697.461</v>
      </c>
      <c r="CZ29" s="77">
        <v>4536784.762</v>
      </c>
      <c r="DA29" s="77">
        <v>4723766.431</v>
      </c>
      <c r="DB29" s="77">
        <v>4656991.706</v>
      </c>
      <c r="DC29" s="77">
        <v>4709322.557</v>
      </c>
      <c r="DD29" s="77">
        <v>4813965.05</v>
      </c>
      <c r="DE29" s="77">
        <v>4837867.734</v>
      </c>
      <c r="DF29" s="77">
        <v>4890546.005</v>
      </c>
      <c r="DG29" s="77">
        <v>5073021.122</v>
      </c>
      <c r="DH29" s="77">
        <v>5086174.998452339</v>
      </c>
      <c r="DI29" s="77">
        <v>5065854.279999999</v>
      </c>
      <c r="DJ29" s="77">
        <v>5117169.347</v>
      </c>
      <c r="DK29" s="77">
        <v>5170155.168999999</v>
      </c>
      <c r="DL29" s="77">
        <v>5189956.421</v>
      </c>
      <c r="DM29" s="77">
        <v>5254876.569</v>
      </c>
      <c r="DN29" s="77">
        <v>5238696.457</v>
      </c>
      <c r="DO29" s="77">
        <v>5309847.465000001</v>
      </c>
      <c r="DP29" s="77">
        <v>5410903.640999999</v>
      </c>
      <c r="DQ29" s="77">
        <v>5430512.323000001</v>
      </c>
      <c r="DR29" s="77">
        <v>5462331.086999999</v>
      </c>
      <c r="DS29" s="77">
        <v>5654163.325999999</v>
      </c>
      <c r="DT29" s="77">
        <v>5602707.695</v>
      </c>
      <c r="DU29" s="77">
        <v>5594853.567000001</v>
      </c>
      <c r="DV29" s="77">
        <v>5659449.137</v>
      </c>
      <c r="DW29" s="77">
        <v>5686667.524</v>
      </c>
      <c r="DX29" s="77">
        <v>5748818.5934500005</v>
      </c>
      <c r="DY29" s="77">
        <v>5985033.805000001</v>
      </c>
      <c r="DZ29" s="77">
        <v>5925445.0479999995</v>
      </c>
      <c r="EA29" s="77">
        <v>5910772.204</v>
      </c>
      <c r="EB29" s="77">
        <v>6019683.347000001</v>
      </c>
      <c r="EC29" s="77">
        <v>5865180.089000001</v>
      </c>
      <c r="ED29" s="77">
        <v>5929858.680000001</v>
      </c>
      <c r="EE29" s="77">
        <v>6340740.009</v>
      </c>
      <c r="EF29" s="77">
        <v>6236446.821</v>
      </c>
      <c r="EG29" s="77">
        <v>6067597.852</v>
      </c>
      <c r="EH29" s="77">
        <v>6165417.853999999</v>
      </c>
      <c r="EI29" s="77">
        <v>6167512.724</v>
      </c>
      <c r="EJ29" s="77">
        <v>6125954.747</v>
      </c>
      <c r="EK29" s="77">
        <v>6292001.797</v>
      </c>
      <c r="EL29" s="77">
        <v>6270721.582</v>
      </c>
      <c r="EM29" s="77">
        <v>6323248.236</v>
      </c>
      <c r="EN29" s="77">
        <v>6426859.01</v>
      </c>
      <c r="EO29" s="77">
        <v>6487397.062580002</v>
      </c>
      <c r="EP29" s="77">
        <v>6619849.4534</v>
      </c>
      <c r="EQ29" s="77">
        <v>6982616.571</v>
      </c>
      <c r="ER29" s="77">
        <v>6952910.175000001</v>
      </c>
      <c r="ES29" s="77">
        <v>7092628.650791999</v>
      </c>
      <c r="ET29" s="77">
        <v>7221750.471488999</v>
      </c>
      <c r="EU29" s="77">
        <v>7200665.886651001</v>
      </c>
      <c r="EV29" s="77">
        <v>7370953.098</v>
      </c>
      <c r="EW29" s="77">
        <v>7546588.966536</v>
      </c>
      <c r="EX29" s="77">
        <v>7501741.744</v>
      </c>
      <c r="EY29" s="77">
        <v>7529402.790000001</v>
      </c>
      <c r="EZ29" s="77">
        <v>7628580.22</v>
      </c>
      <c r="FA29" s="77">
        <v>7625586.39</v>
      </c>
      <c r="FB29" s="77">
        <v>7781293.835000001</v>
      </c>
      <c r="FC29" s="77">
        <v>8136457.706</v>
      </c>
      <c r="FD29" s="77">
        <v>7955958.331</v>
      </c>
      <c r="FE29" s="77">
        <v>8097111.161</v>
      </c>
      <c r="FF29" s="77">
        <v>8184045.489755998</v>
      </c>
      <c r="FG29" s="77">
        <v>8149736.011000001</v>
      </c>
      <c r="FH29" s="77">
        <v>8246166.843000001</v>
      </c>
      <c r="FI29" s="77">
        <v>8507738.962000001</v>
      </c>
      <c r="FJ29" s="77">
        <v>8402202.92</v>
      </c>
      <c r="FK29" s="77">
        <v>8425386.169</v>
      </c>
      <c r="FL29" s="77">
        <v>8488352.744999997</v>
      </c>
      <c r="FM29" s="77">
        <v>8537494.762</v>
      </c>
      <c r="FN29" s="77">
        <v>8728334.213000001</v>
      </c>
      <c r="FO29" s="77">
        <v>8946052.826</v>
      </c>
      <c r="FP29" s="77">
        <v>8859971.652999999</v>
      </c>
      <c r="FQ29" s="77">
        <v>8972313.618</v>
      </c>
      <c r="FR29" s="77">
        <v>9225125.412999999</v>
      </c>
      <c r="FS29" s="77">
        <v>9156382.751194999</v>
      </c>
      <c r="FT29" s="77">
        <v>9256531.074</v>
      </c>
      <c r="FU29" s="77">
        <v>9424795.806</v>
      </c>
      <c r="FV29" s="77">
        <v>9316245</v>
      </c>
      <c r="FW29" s="77">
        <v>9416641.568</v>
      </c>
      <c r="FX29" s="77">
        <v>9746037.017</v>
      </c>
      <c r="FY29" s="77">
        <v>9939737.265</v>
      </c>
      <c r="FZ29" s="77">
        <v>10285602.617999999</v>
      </c>
      <c r="GA29" s="77">
        <v>10515987.839</v>
      </c>
      <c r="GB29" s="77">
        <v>10579946.665</v>
      </c>
      <c r="GC29" s="77">
        <v>10790290.728220003</v>
      </c>
      <c r="GD29" s="77">
        <v>10970369.03617</v>
      </c>
      <c r="GE29" s="77">
        <v>11039776.648671998</v>
      </c>
      <c r="GF29" s="77">
        <v>11206117.557536999</v>
      </c>
      <c r="GG29" s="77">
        <v>11406279.025026</v>
      </c>
      <c r="GH29" s="77">
        <v>11532649.114313</v>
      </c>
      <c r="GI29" s="77">
        <v>11584834.387336997</v>
      </c>
      <c r="GJ29" s="77">
        <v>11834753.069056002</v>
      </c>
    </row>
    <row r="30" spans="2:192" ht="15">
      <c r="B30" s="85" t="s">
        <v>66</v>
      </c>
      <c r="C30" s="129">
        <v>0</v>
      </c>
      <c r="D30" s="129">
        <v>0</v>
      </c>
      <c r="E30" s="129">
        <v>0</v>
      </c>
      <c r="F30" s="129">
        <v>0</v>
      </c>
      <c r="G30" s="129">
        <v>0</v>
      </c>
      <c r="H30" s="129">
        <v>0</v>
      </c>
      <c r="I30" s="129">
        <v>0</v>
      </c>
      <c r="J30" s="129">
        <v>0</v>
      </c>
      <c r="K30" s="129">
        <v>0</v>
      </c>
      <c r="L30" s="129">
        <v>0</v>
      </c>
      <c r="M30" s="129">
        <v>0</v>
      </c>
      <c r="N30" s="129">
        <v>0</v>
      </c>
      <c r="O30" s="129">
        <v>1</v>
      </c>
      <c r="P30" s="123">
        <v>0</v>
      </c>
      <c r="Q30" s="123">
        <v>0</v>
      </c>
      <c r="R30" s="123">
        <v>0</v>
      </c>
      <c r="S30" s="124">
        <v>0</v>
      </c>
      <c r="T30" s="123">
        <v>0</v>
      </c>
      <c r="U30" s="123">
        <v>0</v>
      </c>
      <c r="V30" s="124">
        <v>0</v>
      </c>
      <c r="W30" s="123">
        <v>0</v>
      </c>
      <c r="X30" s="125">
        <v>0</v>
      </c>
      <c r="Y30" s="125">
        <v>0</v>
      </c>
      <c r="Z30" s="125">
        <v>0</v>
      </c>
      <c r="AA30" s="125">
        <v>0</v>
      </c>
      <c r="AB30" s="125">
        <v>0</v>
      </c>
      <c r="AC30" s="125">
        <v>0</v>
      </c>
      <c r="AD30" s="125">
        <v>0</v>
      </c>
      <c r="AE30" s="125">
        <v>0</v>
      </c>
      <c r="AF30" s="77">
        <v>0</v>
      </c>
      <c r="AG30" s="77">
        <v>0</v>
      </c>
      <c r="AH30" s="77">
        <v>0</v>
      </c>
      <c r="AI30" s="77">
        <v>0</v>
      </c>
      <c r="AJ30" s="77">
        <v>0</v>
      </c>
      <c r="AK30" s="77">
        <v>0</v>
      </c>
      <c r="AL30" s="77">
        <v>0</v>
      </c>
      <c r="AM30" s="77">
        <v>0</v>
      </c>
      <c r="AN30" s="77">
        <v>0</v>
      </c>
      <c r="AO30" s="77">
        <v>0</v>
      </c>
      <c r="AP30" s="77">
        <v>0</v>
      </c>
      <c r="AQ30" s="77">
        <v>0</v>
      </c>
      <c r="AR30" s="77">
        <v>0</v>
      </c>
      <c r="AS30" s="77">
        <v>0</v>
      </c>
      <c r="AT30" s="77">
        <v>0</v>
      </c>
      <c r="AU30" s="77">
        <v>0</v>
      </c>
      <c r="AV30" s="77">
        <v>0</v>
      </c>
      <c r="AW30" s="77">
        <v>0</v>
      </c>
      <c r="AX30" s="77">
        <v>0</v>
      </c>
      <c r="AY30" s="77">
        <v>0</v>
      </c>
      <c r="AZ30" s="77">
        <v>0</v>
      </c>
      <c r="BA30" s="77">
        <v>0</v>
      </c>
      <c r="BB30" s="77">
        <v>0</v>
      </c>
      <c r="BC30" s="77">
        <v>0</v>
      </c>
      <c r="BD30" s="77">
        <v>0</v>
      </c>
      <c r="BE30" s="77">
        <v>0</v>
      </c>
      <c r="BF30" s="77">
        <v>0</v>
      </c>
      <c r="BG30" s="77">
        <v>0</v>
      </c>
      <c r="BH30" s="77">
        <v>0</v>
      </c>
      <c r="BI30" s="77">
        <v>0</v>
      </c>
      <c r="BJ30" s="77">
        <v>0</v>
      </c>
      <c r="BK30" s="77">
        <v>0</v>
      </c>
      <c r="BL30" s="77">
        <v>0</v>
      </c>
      <c r="BM30" s="77">
        <v>0</v>
      </c>
      <c r="BN30" s="77">
        <v>0</v>
      </c>
      <c r="BO30" s="77">
        <v>0</v>
      </c>
      <c r="BP30" s="77">
        <v>0</v>
      </c>
      <c r="BQ30" s="77">
        <v>0</v>
      </c>
      <c r="BR30" s="77">
        <v>0</v>
      </c>
      <c r="BS30" s="77">
        <v>0</v>
      </c>
      <c r="BT30" s="77">
        <v>0</v>
      </c>
      <c r="BU30" s="77">
        <v>0</v>
      </c>
      <c r="BV30" s="77">
        <v>0</v>
      </c>
      <c r="BW30" s="77">
        <v>0</v>
      </c>
      <c r="BX30" s="77">
        <v>0</v>
      </c>
      <c r="BY30" s="77">
        <v>0</v>
      </c>
      <c r="BZ30" s="77">
        <v>0</v>
      </c>
      <c r="CA30" s="77">
        <v>0</v>
      </c>
      <c r="CB30" s="77">
        <v>0</v>
      </c>
      <c r="CC30" s="77">
        <v>0</v>
      </c>
      <c r="CD30" s="77">
        <v>0</v>
      </c>
      <c r="CE30" s="77">
        <v>0</v>
      </c>
      <c r="CF30" s="77">
        <v>0</v>
      </c>
      <c r="CG30" s="77">
        <v>0</v>
      </c>
      <c r="CH30" s="77">
        <v>0</v>
      </c>
      <c r="CI30" s="77">
        <v>0</v>
      </c>
      <c r="CJ30" s="77">
        <v>0</v>
      </c>
      <c r="CK30" s="77">
        <v>0</v>
      </c>
      <c r="CL30" s="77">
        <v>0</v>
      </c>
      <c r="CM30" s="77">
        <v>0</v>
      </c>
      <c r="CN30" s="77">
        <v>0</v>
      </c>
      <c r="CO30" s="77">
        <v>0</v>
      </c>
      <c r="CP30" s="77">
        <v>0</v>
      </c>
      <c r="CQ30" s="77">
        <v>0</v>
      </c>
      <c r="CR30" s="77">
        <v>0</v>
      </c>
      <c r="CS30" s="77">
        <v>0</v>
      </c>
      <c r="CT30" s="77">
        <v>0</v>
      </c>
      <c r="CU30" s="77">
        <v>0</v>
      </c>
      <c r="CV30" s="77">
        <v>0</v>
      </c>
      <c r="CW30" s="77">
        <v>0</v>
      </c>
      <c r="CX30" s="77">
        <v>0</v>
      </c>
      <c r="CY30" s="77">
        <v>0</v>
      </c>
      <c r="CZ30" s="77">
        <v>0</v>
      </c>
      <c r="DA30" s="77">
        <v>0</v>
      </c>
      <c r="DB30" s="77">
        <v>0</v>
      </c>
      <c r="DC30" s="77">
        <v>0</v>
      </c>
      <c r="DD30" s="77">
        <v>0</v>
      </c>
      <c r="DE30" s="77">
        <v>0</v>
      </c>
      <c r="DF30" s="77">
        <v>0</v>
      </c>
      <c r="DG30" s="77">
        <v>0</v>
      </c>
      <c r="DH30" s="77">
        <v>0</v>
      </c>
      <c r="DI30" s="77">
        <v>0</v>
      </c>
      <c r="DJ30" s="77">
        <v>0</v>
      </c>
      <c r="DK30" s="77">
        <v>0</v>
      </c>
      <c r="DL30" s="77">
        <v>0</v>
      </c>
      <c r="DM30" s="77">
        <v>0</v>
      </c>
      <c r="DN30" s="77">
        <v>0</v>
      </c>
      <c r="DO30" s="77">
        <v>0</v>
      </c>
      <c r="DP30" s="77">
        <v>0</v>
      </c>
      <c r="DQ30" s="77">
        <v>0</v>
      </c>
      <c r="DR30" s="77">
        <v>0</v>
      </c>
      <c r="DS30" s="77">
        <v>0</v>
      </c>
      <c r="DT30" s="77">
        <v>0</v>
      </c>
      <c r="DU30" s="77">
        <v>0</v>
      </c>
      <c r="DV30" s="77">
        <v>0</v>
      </c>
      <c r="DW30" s="77">
        <v>0</v>
      </c>
      <c r="DX30" s="77">
        <v>0</v>
      </c>
      <c r="DY30" s="77">
        <v>0</v>
      </c>
      <c r="DZ30" s="77">
        <v>0</v>
      </c>
      <c r="EA30" s="77">
        <v>0</v>
      </c>
      <c r="EB30" s="77">
        <v>0</v>
      </c>
      <c r="EC30" s="77">
        <v>0</v>
      </c>
      <c r="ED30" s="77">
        <v>0</v>
      </c>
      <c r="EE30" s="77">
        <v>0</v>
      </c>
      <c r="EF30" s="77">
        <v>0</v>
      </c>
      <c r="EG30" s="77">
        <v>0</v>
      </c>
      <c r="EH30" s="77">
        <v>0</v>
      </c>
      <c r="EI30" s="77">
        <v>0</v>
      </c>
      <c r="EJ30" s="77">
        <v>0</v>
      </c>
      <c r="EK30" s="77">
        <v>0</v>
      </c>
      <c r="EL30" s="77">
        <v>0</v>
      </c>
      <c r="EM30" s="77">
        <v>0</v>
      </c>
      <c r="EN30" s="77">
        <v>0</v>
      </c>
      <c r="EO30" s="77">
        <v>0</v>
      </c>
      <c r="EP30" s="77">
        <v>0</v>
      </c>
      <c r="EQ30" s="77">
        <v>0</v>
      </c>
      <c r="ER30" s="77">
        <v>0</v>
      </c>
      <c r="ES30" s="77">
        <v>0</v>
      </c>
      <c r="ET30" s="77">
        <v>0</v>
      </c>
      <c r="EU30" s="77">
        <v>0</v>
      </c>
      <c r="EV30" s="77">
        <v>0</v>
      </c>
      <c r="EW30" s="77">
        <v>0</v>
      </c>
      <c r="EX30" s="77">
        <v>0</v>
      </c>
      <c r="EY30" s="77">
        <v>0</v>
      </c>
      <c r="EZ30" s="77">
        <v>0</v>
      </c>
      <c r="FA30" s="77">
        <v>0</v>
      </c>
      <c r="FB30" s="77">
        <v>0</v>
      </c>
      <c r="FC30" s="77">
        <v>0</v>
      </c>
      <c r="FD30" s="77">
        <v>0</v>
      </c>
      <c r="FE30" s="77">
        <v>0</v>
      </c>
      <c r="FF30" s="77">
        <v>0</v>
      </c>
      <c r="FG30" s="77">
        <v>0</v>
      </c>
      <c r="FH30" s="77">
        <v>0</v>
      </c>
      <c r="FI30" s="77">
        <v>0</v>
      </c>
      <c r="FJ30" s="77">
        <v>0</v>
      </c>
      <c r="FK30" s="77">
        <v>0</v>
      </c>
      <c r="FL30" s="77">
        <v>0</v>
      </c>
      <c r="FM30" s="77">
        <v>0</v>
      </c>
      <c r="FN30" s="77">
        <v>0</v>
      </c>
      <c r="FO30" s="77">
        <v>0</v>
      </c>
      <c r="FP30" s="77">
        <v>0</v>
      </c>
      <c r="FQ30" s="77">
        <v>0</v>
      </c>
      <c r="FR30" s="77">
        <v>0</v>
      </c>
      <c r="FS30" s="77">
        <v>0</v>
      </c>
      <c r="FT30" s="77">
        <v>0</v>
      </c>
      <c r="FU30" s="77">
        <v>0</v>
      </c>
      <c r="FV30" s="77">
        <v>0</v>
      </c>
      <c r="FW30" s="77">
        <v>0</v>
      </c>
      <c r="FX30" s="77">
        <v>0</v>
      </c>
      <c r="FY30" s="77">
        <v>0</v>
      </c>
      <c r="FZ30" s="77">
        <v>0</v>
      </c>
      <c r="GA30" s="77">
        <v>0</v>
      </c>
      <c r="GB30" s="77">
        <v>0</v>
      </c>
      <c r="GC30" s="77">
        <v>0</v>
      </c>
      <c r="GD30" s="77">
        <v>0</v>
      </c>
      <c r="GE30" s="77">
        <v>0</v>
      </c>
      <c r="GF30" s="77">
        <v>0</v>
      </c>
      <c r="GG30" s="77">
        <v>0</v>
      </c>
      <c r="GH30" s="77">
        <v>0</v>
      </c>
      <c r="GI30" s="77">
        <v>0</v>
      </c>
      <c r="GJ30" s="77">
        <v>0</v>
      </c>
    </row>
    <row r="31" spans="2:192" ht="15">
      <c r="B31" s="126" t="s">
        <v>67</v>
      </c>
      <c r="C31" s="84">
        <v>1232568.321</v>
      </c>
      <c r="D31" s="84">
        <v>1219159.997</v>
      </c>
      <c r="E31" s="84">
        <v>1242798.814</v>
      </c>
      <c r="F31" s="84">
        <v>1290729.029867</v>
      </c>
      <c r="G31" s="84">
        <v>1284227.636</v>
      </c>
      <c r="H31" s="84">
        <v>1286553.228</v>
      </c>
      <c r="I31" s="84">
        <v>1310963.932</v>
      </c>
      <c r="J31" s="84">
        <v>1293329.8450000002</v>
      </c>
      <c r="K31" s="84">
        <v>1292709.986</v>
      </c>
      <c r="L31" s="84">
        <v>1292867.448</v>
      </c>
      <c r="M31" s="84">
        <v>1306117.9989999998</v>
      </c>
      <c r="N31" s="84">
        <v>1334907.7480000001</v>
      </c>
      <c r="O31" s="84">
        <v>1342781.6890000002</v>
      </c>
      <c r="P31" s="118">
        <v>1362361.873673</v>
      </c>
      <c r="Q31" s="118">
        <v>1335726.368</v>
      </c>
      <c r="R31" s="118">
        <v>1343814.932316</v>
      </c>
      <c r="S31" s="119">
        <v>1363637.5167819997</v>
      </c>
      <c r="T31" s="118">
        <v>1395226.275793</v>
      </c>
      <c r="U31" s="118">
        <v>1456625.3096019896</v>
      </c>
      <c r="V31" s="119">
        <v>1417986.18574499</v>
      </c>
      <c r="W31" s="118">
        <v>1423879.0254065248</v>
      </c>
      <c r="X31" s="120">
        <v>1406475.167768525</v>
      </c>
      <c r="Y31" s="120">
        <v>1399439.7900409065</v>
      </c>
      <c r="Z31" s="120">
        <v>1449850.714928866</v>
      </c>
      <c r="AA31" s="120">
        <v>1478113.9713482056</v>
      </c>
      <c r="AB31" s="120">
        <v>1419573.8116686284</v>
      </c>
      <c r="AC31" s="120">
        <v>1415508.0901148026</v>
      </c>
      <c r="AD31" s="120">
        <v>1434213.967941314</v>
      </c>
      <c r="AE31" s="120">
        <v>1429259.3250898966</v>
      </c>
      <c r="AF31" s="71">
        <v>1470175.7789205813</v>
      </c>
      <c r="AG31" s="71">
        <v>1566688.0419802165</v>
      </c>
      <c r="AH31" s="71">
        <v>1552430.0007199096</v>
      </c>
      <c r="AI31" s="71">
        <v>1551122.4657373815</v>
      </c>
      <c r="AJ31" s="71">
        <v>1544584.9458960993</v>
      </c>
      <c r="AK31" s="71">
        <v>1575179.4756997293</v>
      </c>
      <c r="AL31" s="71">
        <v>1627564.466543261</v>
      </c>
      <c r="AM31" s="71">
        <v>1696668.3203928766</v>
      </c>
      <c r="AN31" s="71">
        <v>1677592.4555382072</v>
      </c>
      <c r="AO31" s="71">
        <v>1683475.6155570848</v>
      </c>
      <c r="AP31" s="71">
        <v>1700173.4264522472</v>
      </c>
      <c r="AQ31" s="71">
        <v>1696664.84011239</v>
      </c>
      <c r="AR31" s="71">
        <v>1729808.4231922217</v>
      </c>
      <c r="AS31" s="71">
        <v>1783698.6381121124</v>
      </c>
      <c r="AT31" s="71">
        <v>1762141.2948659724</v>
      </c>
      <c r="AU31" s="71">
        <v>1769470.2613387215</v>
      </c>
      <c r="AV31" s="71">
        <v>1809346.1900133314</v>
      </c>
      <c r="AW31" s="71">
        <v>1832576.532001864</v>
      </c>
      <c r="AX31" s="71">
        <v>1864006.89631255</v>
      </c>
      <c r="AY31" s="71">
        <v>1900313.2394680816</v>
      </c>
      <c r="AZ31" s="71">
        <v>1954379.755</v>
      </c>
      <c r="BA31" s="71">
        <v>1927018.174</v>
      </c>
      <c r="BB31" s="71">
        <v>1952209.137</v>
      </c>
      <c r="BC31" s="71">
        <v>1938234.369</v>
      </c>
      <c r="BD31" s="71">
        <v>1973965.6770000001</v>
      </c>
      <c r="BE31" s="71">
        <v>2029784.617</v>
      </c>
      <c r="BF31" s="71">
        <v>2019770.9690000003</v>
      </c>
      <c r="BG31" s="71">
        <v>1973127.785</v>
      </c>
      <c r="BH31" s="71">
        <v>1987421.4560000002</v>
      </c>
      <c r="BI31" s="71">
        <v>1982411.2070000002</v>
      </c>
      <c r="BJ31" s="71">
        <v>1996258.633973</v>
      </c>
      <c r="BK31" s="71">
        <v>2063438.0549829998</v>
      </c>
      <c r="BL31" s="71">
        <v>1986870.3919999995</v>
      </c>
      <c r="BM31" s="71">
        <v>1990537.213</v>
      </c>
      <c r="BN31" s="71">
        <v>2023025.853554</v>
      </c>
      <c r="BO31" s="71">
        <v>1991157.435</v>
      </c>
      <c r="BP31" s="71">
        <v>2030139.669357</v>
      </c>
      <c r="BQ31" s="71">
        <v>2192353.7630000003</v>
      </c>
      <c r="BR31" s="71">
        <v>2059930.496</v>
      </c>
      <c r="BS31" s="71">
        <v>2087237.325</v>
      </c>
      <c r="BT31" s="71">
        <v>2103995.716</v>
      </c>
      <c r="BU31" s="71">
        <v>2078560.3599999999</v>
      </c>
      <c r="BV31" s="71">
        <v>2104821.108</v>
      </c>
      <c r="BW31" s="71">
        <v>2160535.9979999997</v>
      </c>
      <c r="BX31" s="71">
        <v>2118502.65</v>
      </c>
      <c r="BY31" s="71">
        <v>2173714.505</v>
      </c>
      <c r="BZ31" s="71">
        <v>2197027.354049</v>
      </c>
      <c r="CA31" s="71">
        <v>2186506.329094</v>
      </c>
      <c r="CB31" s="71">
        <v>2137276.0538040004</v>
      </c>
      <c r="CC31" s="71">
        <v>2254597.960841</v>
      </c>
      <c r="CD31" s="71">
        <v>2213310.6662250003</v>
      </c>
      <c r="CE31" s="71">
        <v>2116274.484481</v>
      </c>
      <c r="CF31" s="71">
        <v>2106828.337288</v>
      </c>
      <c r="CG31" s="71">
        <v>2119052.8968599997</v>
      </c>
      <c r="CH31" s="71">
        <v>2124543.915437</v>
      </c>
      <c r="CI31" s="71">
        <v>2148149.2420739997</v>
      </c>
      <c r="CJ31" s="71">
        <v>2108560.337346</v>
      </c>
      <c r="CK31" s="71">
        <v>2070045.2886690004</v>
      </c>
      <c r="CL31" s="71">
        <v>2134493.8035350004</v>
      </c>
      <c r="CM31" s="71">
        <v>2125212.861324</v>
      </c>
      <c r="CN31" s="71">
        <v>2122602.779833</v>
      </c>
      <c r="CO31" s="71">
        <v>2186719.589749</v>
      </c>
      <c r="CP31" s="71">
        <v>2133958.7005290003</v>
      </c>
      <c r="CQ31" s="71">
        <v>2126166.5717809997</v>
      </c>
      <c r="CR31" s="71">
        <v>2181492.538025</v>
      </c>
      <c r="CS31" s="71">
        <v>2134805.95507</v>
      </c>
      <c r="CT31" s="71">
        <v>2191861.826483</v>
      </c>
      <c r="CU31" s="71">
        <v>2320578.809149</v>
      </c>
      <c r="CV31" s="71">
        <v>2242510.8227860006</v>
      </c>
      <c r="CW31" s="71">
        <v>2261854.626701</v>
      </c>
      <c r="CX31" s="71">
        <v>2278898.863742</v>
      </c>
      <c r="CY31" s="71">
        <v>2249886.35045</v>
      </c>
      <c r="CZ31" s="71">
        <v>2307027.5389409997</v>
      </c>
      <c r="DA31" s="71">
        <v>2439302.928938</v>
      </c>
      <c r="DB31" s="71">
        <v>2290962.533342</v>
      </c>
      <c r="DC31" s="71">
        <v>2277881.051745</v>
      </c>
      <c r="DD31" s="71">
        <v>2353588.6492</v>
      </c>
      <c r="DE31" s="71">
        <v>2362251.416875</v>
      </c>
      <c r="DF31" s="71">
        <v>2399605.923425</v>
      </c>
      <c r="DG31" s="71">
        <v>2493778.87046</v>
      </c>
      <c r="DH31" s="71">
        <v>2507472.24850866</v>
      </c>
      <c r="DI31" s="71">
        <v>2524252.3571160003</v>
      </c>
      <c r="DJ31" s="71">
        <v>2548819.6873359997</v>
      </c>
      <c r="DK31" s="71">
        <v>2508486.7463700008</v>
      </c>
      <c r="DL31" s="71">
        <v>2527931.418197</v>
      </c>
      <c r="DM31" s="71">
        <v>2657119.864984</v>
      </c>
      <c r="DN31" s="71">
        <v>2543944.880910999</v>
      </c>
      <c r="DO31" s="71">
        <v>2571908.9319019997</v>
      </c>
      <c r="DP31" s="71">
        <v>2635451.6233509993</v>
      </c>
      <c r="DQ31" s="71">
        <v>2574482.515853</v>
      </c>
      <c r="DR31" s="71">
        <v>2552452.342712</v>
      </c>
      <c r="DS31" s="71">
        <v>2645352.856931</v>
      </c>
      <c r="DT31" s="71">
        <v>2557326.765854</v>
      </c>
      <c r="DU31" s="71">
        <v>2584141.789661</v>
      </c>
      <c r="DV31" s="71">
        <v>2711662.564463</v>
      </c>
      <c r="DW31" s="71">
        <v>2693763.46272</v>
      </c>
      <c r="DX31" s="71">
        <v>2736288.953549</v>
      </c>
      <c r="DY31" s="71">
        <v>2873351.9468340003</v>
      </c>
      <c r="DZ31" s="71">
        <v>2763078.8796779998</v>
      </c>
      <c r="EA31" s="71">
        <v>2808590.818826</v>
      </c>
      <c r="EB31" s="71">
        <v>2858595.2696980005</v>
      </c>
      <c r="EC31" s="71">
        <v>2883424.7818740006</v>
      </c>
      <c r="ED31" s="71">
        <v>2861428.7156949993</v>
      </c>
      <c r="EE31" s="71">
        <v>3043452.816404</v>
      </c>
      <c r="EF31" s="71">
        <v>2936366.020312</v>
      </c>
      <c r="EG31" s="71">
        <v>2981146.979325</v>
      </c>
      <c r="EH31" s="71">
        <v>3026498.9082770003</v>
      </c>
      <c r="EI31" s="71">
        <v>3030190.1651999997</v>
      </c>
      <c r="EJ31" s="71">
        <v>3067965.088455</v>
      </c>
      <c r="EK31" s="71">
        <v>3188184.774619</v>
      </c>
      <c r="EL31" s="71">
        <v>3173907.7078360002</v>
      </c>
      <c r="EM31" s="71">
        <v>3202343.425453</v>
      </c>
      <c r="EN31" s="71">
        <v>3256464.673414</v>
      </c>
      <c r="EO31" s="71">
        <v>3186877.679947</v>
      </c>
      <c r="EP31" s="71">
        <v>3190939.4435940003</v>
      </c>
      <c r="EQ31" s="71">
        <v>3445649.0496259998</v>
      </c>
      <c r="ER31" s="71">
        <v>3362855.129769</v>
      </c>
      <c r="ES31" s="71">
        <v>3382051.889967</v>
      </c>
      <c r="ET31" s="71">
        <v>3502466.451868</v>
      </c>
      <c r="EU31" s="71">
        <v>3485693.1507980004</v>
      </c>
      <c r="EV31" s="71">
        <v>3513459.1663780003</v>
      </c>
      <c r="EW31" s="71">
        <v>3644317.883474</v>
      </c>
      <c r="EX31" s="71">
        <v>3491037.25982</v>
      </c>
      <c r="EY31" s="71">
        <v>3488991.7053369996</v>
      </c>
      <c r="EZ31" s="71">
        <v>3574224.6624539997</v>
      </c>
      <c r="FA31" s="71">
        <v>3480545.9310679995</v>
      </c>
      <c r="FB31" s="71">
        <v>3531529.9699549996</v>
      </c>
      <c r="FC31" s="71">
        <v>3873456.0110179996</v>
      </c>
      <c r="FD31" s="71">
        <v>3675541.070944</v>
      </c>
      <c r="FE31" s="71">
        <v>3710529.7369020004</v>
      </c>
      <c r="FF31" s="71">
        <v>3810310.8874629997</v>
      </c>
      <c r="FG31" s="71">
        <v>3735641.142075</v>
      </c>
      <c r="FH31" s="71">
        <v>3795801.4760350003</v>
      </c>
      <c r="FI31" s="71">
        <v>4266832.763634</v>
      </c>
      <c r="FJ31" s="71">
        <v>3997564.2494859993</v>
      </c>
      <c r="FK31" s="71">
        <v>3956674.094</v>
      </c>
      <c r="FL31" s="71">
        <v>4034346.434</v>
      </c>
      <c r="FM31" s="71">
        <v>3966746.047456</v>
      </c>
      <c r="FN31" s="71">
        <v>4177077.7482209997</v>
      </c>
      <c r="FO31" s="71">
        <v>4632833.081</v>
      </c>
      <c r="FP31" s="71">
        <v>4535072.41916524</v>
      </c>
      <c r="FQ31" s="71">
        <v>4524726.0946120005</v>
      </c>
      <c r="FR31" s="71">
        <v>4591256.361195</v>
      </c>
      <c r="FS31" s="71">
        <v>4708712.72554</v>
      </c>
      <c r="FT31" s="71">
        <v>4573194.46905624</v>
      </c>
      <c r="FU31" s="71">
        <v>4363344.871044001</v>
      </c>
      <c r="FV31" s="71">
        <v>4485532</v>
      </c>
      <c r="FW31" s="71">
        <v>4737222.7857</v>
      </c>
      <c r="FX31" s="71">
        <v>4649735.043817</v>
      </c>
      <c r="FY31" s="71">
        <v>4621952.269767</v>
      </c>
      <c r="FZ31" s="71">
        <v>4832802.45401624</v>
      </c>
      <c r="GA31" s="71">
        <v>5109747.33211224</v>
      </c>
      <c r="GB31" s="71">
        <v>5092706.07758624</v>
      </c>
      <c r="GC31" s="71">
        <v>5235695.961251</v>
      </c>
      <c r="GD31" s="71">
        <v>5220745.75959</v>
      </c>
      <c r="GE31" s="71">
        <v>5309896.297901999</v>
      </c>
      <c r="GF31" s="71">
        <v>5273060.016023001</v>
      </c>
      <c r="GG31" s="71">
        <v>5454553.715527</v>
      </c>
      <c r="GH31" s="71">
        <v>5371970.665816</v>
      </c>
      <c r="GI31" s="71">
        <v>5566811.379097631</v>
      </c>
      <c r="GJ31" s="71">
        <v>5571664.570090001</v>
      </c>
    </row>
    <row r="32" spans="2:192" ht="15">
      <c r="B32" s="121" t="s">
        <v>59</v>
      </c>
      <c r="C32" s="122">
        <v>42314.82</v>
      </c>
      <c r="D32" s="122">
        <v>38656.543999999994</v>
      </c>
      <c r="E32" s="122">
        <v>39451.981999999996</v>
      </c>
      <c r="F32" s="122">
        <v>49134.88129900001</v>
      </c>
      <c r="G32" s="122">
        <v>44488.134</v>
      </c>
      <c r="H32" s="122">
        <v>34637.989</v>
      </c>
      <c r="I32" s="122">
        <v>31443.466000000004</v>
      </c>
      <c r="J32" s="122">
        <v>31682.773</v>
      </c>
      <c r="K32" s="122">
        <v>27764.908</v>
      </c>
      <c r="L32" s="122">
        <v>30327.942</v>
      </c>
      <c r="M32" s="122">
        <v>26461.435999999998</v>
      </c>
      <c r="N32" s="122">
        <v>26290.756</v>
      </c>
      <c r="O32" s="122">
        <v>39535.589</v>
      </c>
      <c r="P32" s="123">
        <v>33840.168</v>
      </c>
      <c r="Q32" s="123">
        <v>30646.633</v>
      </c>
      <c r="R32" s="123">
        <v>32090.66</v>
      </c>
      <c r="S32" s="124">
        <v>29591.449000000004</v>
      </c>
      <c r="T32" s="123">
        <v>30391.95333</v>
      </c>
      <c r="U32" s="123">
        <v>28683.876547338867</v>
      </c>
      <c r="V32" s="124">
        <v>30194.71354733887</v>
      </c>
      <c r="W32" s="123">
        <v>29314.6052416886</v>
      </c>
      <c r="X32" s="125">
        <v>30128.166241688603</v>
      </c>
      <c r="Y32" s="125">
        <v>29222.310790742788</v>
      </c>
      <c r="Z32" s="125">
        <v>28118.044246323905</v>
      </c>
      <c r="AA32" s="125">
        <v>37621.52839565133</v>
      </c>
      <c r="AB32" s="125">
        <v>34930.57705298054</v>
      </c>
      <c r="AC32" s="125">
        <v>24577.202739803924</v>
      </c>
      <c r="AD32" s="125">
        <v>27941.885856092285</v>
      </c>
      <c r="AE32" s="125">
        <v>23580.595059901534</v>
      </c>
      <c r="AF32" s="77">
        <v>27242.206764233066</v>
      </c>
      <c r="AG32" s="77">
        <v>39963.51948522554</v>
      </c>
      <c r="AH32" s="77">
        <v>34838.13376778432</v>
      </c>
      <c r="AI32" s="77">
        <v>26007.563297361863</v>
      </c>
      <c r="AJ32" s="77">
        <v>27329.65153855003</v>
      </c>
      <c r="AK32" s="77">
        <v>28053.541996144093</v>
      </c>
      <c r="AL32" s="77">
        <v>24336.990922381206</v>
      </c>
      <c r="AM32" s="77">
        <v>32185.875074932894</v>
      </c>
      <c r="AN32" s="77">
        <v>21171.826350167008</v>
      </c>
      <c r="AO32" s="77">
        <v>26015.48553920424</v>
      </c>
      <c r="AP32" s="77">
        <v>28187.395080125607</v>
      </c>
      <c r="AQ32" s="77">
        <v>28153.09969549221</v>
      </c>
      <c r="AR32" s="77">
        <v>25946.214071507795</v>
      </c>
      <c r="AS32" s="77">
        <v>40438.491689242364</v>
      </c>
      <c r="AT32" s="77">
        <v>30309.093682012117</v>
      </c>
      <c r="AU32" s="77">
        <v>29549.973188417112</v>
      </c>
      <c r="AV32" s="77">
        <v>41486.20571995902</v>
      </c>
      <c r="AW32" s="77">
        <v>29457.807652453936</v>
      </c>
      <c r="AX32" s="77">
        <v>31936.05079389421</v>
      </c>
      <c r="AY32" s="77">
        <v>39539.90400258421</v>
      </c>
      <c r="AZ32" s="77">
        <v>51158.409</v>
      </c>
      <c r="BA32" s="77">
        <v>47379.57200000001</v>
      </c>
      <c r="BB32" s="77">
        <v>51403.068</v>
      </c>
      <c r="BC32" s="77">
        <v>39148.96800000001</v>
      </c>
      <c r="BD32" s="77">
        <v>46146.153999999995</v>
      </c>
      <c r="BE32" s="77">
        <v>75452.027</v>
      </c>
      <c r="BF32" s="77">
        <v>59962.48900000001</v>
      </c>
      <c r="BG32" s="77">
        <v>52783.15899999999</v>
      </c>
      <c r="BH32" s="77">
        <v>59275.193999999996</v>
      </c>
      <c r="BI32" s="77">
        <v>54765.526</v>
      </c>
      <c r="BJ32" s="77">
        <v>60460.219</v>
      </c>
      <c r="BK32" s="77">
        <v>73220.796</v>
      </c>
      <c r="BL32" s="77">
        <v>42927.951</v>
      </c>
      <c r="BM32" s="77">
        <v>46763.379</v>
      </c>
      <c r="BN32" s="77">
        <v>53492.787</v>
      </c>
      <c r="BO32" s="77">
        <v>49595.935000000005</v>
      </c>
      <c r="BP32" s="77">
        <v>55493.426</v>
      </c>
      <c r="BQ32" s="77">
        <v>88057.864</v>
      </c>
      <c r="BR32" s="77">
        <v>54648.31900000001</v>
      </c>
      <c r="BS32" s="77">
        <v>49966.498999999996</v>
      </c>
      <c r="BT32" s="77">
        <v>52966.909999999996</v>
      </c>
      <c r="BU32" s="77">
        <v>45270.329000000005</v>
      </c>
      <c r="BV32" s="77">
        <v>58369.922999999995</v>
      </c>
      <c r="BW32" s="77">
        <v>49016.073000000004</v>
      </c>
      <c r="BX32" s="77">
        <v>54965.22500000001</v>
      </c>
      <c r="BY32" s="77">
        <v>59223.950000000004</v>
      </c>
      <c r="BZ32" s="77">
        <v>57673.91725600001</v>
      </c>
      <c r="CA32" s="77">
        <v>50371.627896000005</v>
      </c>
      <c r="CB32" s="77">
        <v>42359.28749200001</v>
      </c>
      <c r="CC32" s="77">
        <v>68465.89506600001</v>
      </c>
      <c r="CD32" s="77">
        <v>62523.88650799999</v>
      </c>
      <c r="CE32" s="77">
        <v>49427.92896499999</v>
      </c>
      <c r="CF32" s="77">
        <v>47884.686711999995</v>
      </c>
      <c r="CG32" s="77">
        <v>37667.011159999995</v>
      </c>
      <c r="CH32" s="77">
        <v>41868.284324</v>
      </c>
      <c r="CI32" s="77">
        <v>48523.62995100001</v>
      </c>
      <c r="CJ32" s="77">
        <v>44011.866709999995</v>
      </c>
      <c r="CK32" s="77">
        <v>42537.173529</v>
      </c>
      <c r="CL32" s="77">
        <v>61259.68381999999</v>
      </c>
      <c r="CM32" s="77">
        <v>53696.375561</v>
      </c>
      <c r="CN32" s="77">
        <v>70456.35069800001</v>
      </c>
      <c r="CO32" s="77">
        <v>98116.159369</v>
      </c>
      <c r="CP32" s="77">
        <v>67182.574852</v>
      </c>
      <c r="CQ32" s="77">
        <v>60598.05269799999</v>
      </c>
      <c r="CR32" s="77">
        <v>61884.616433999996</v>
      </c>
      <c r="CS32" s="77">
        <v>60691.281651000005</v>
      </c>
      <c r="CT32" s="77">
        <v>61093.43035600001</v>
      </c>
      <c r="CU32" s="77">
        <v>69346.796</v>
      </c>
      <c r="CV32" s="77">
        <v>74798.013</v>
      </c>
      <c r="CW32" s="77">
        <v>65394.140999999996</v>
      </c>
      <c r="CX32" s="77">
        <v>72187.962</v>
      </c>
      <c r="CY32" s="77">
        <v>72701.64914400001</v>
      </c>
      <c r="CZ32" s="77">
        <v>72680.31299999998</v>
      </c>
      <c r="DA32" s="77">
        <v>84136.89330800001</v>
      </c>
      <c r="DB32" s="77">
        <v>75944.795493</v>
      </c>
      <c r="DC32" s="77">
        <v>72091.47997900001</v>
      </c>
      <c r="DD32" s="77">
        <v>78358.33814699999</v>
      </c>
      <c r="DE32" s="77">
        <v>76656.93466200001</v>
      </c>
      <c r="DF32" s="77">
        <v>81014.26729</v>
      </c>
      <c r="DG32" s="77">
        <v>76098.531</v>
      </c>
      <c r="DH32" s="77">
        <v>66250.404</v>
      </c>
      <c r="DI32" s="77">
        <v>69160.557</v>
      </c>
      <c r="DJ32" s="77">
        <v>72925.23999999999</v>
      </c>
      <c r="DK32" s="77">
        <v>69714.99900000001</v>
      </c>
      <c r="DL32" s="77">
        <v>72948.20099999999</v>
      </c>
      <c r="DM32" s="77">
        <v>90078.131</v>
      </c>
      <c r="DN32" s="77">
        <v>84327.682</v>
      </c>
      <c r="DO32" s="77">
        <v>84057.04000000001</v>
      </c>
      <c r="DP32" s="77">
        <v>89196.21499999998</v>
      </c>
      <c r="DQ32" s="77">
        <v>68567.114</v>
      </c>
      <c r="DR32" s="77">
        <v>73766.14099999999</v>
      </c>
      <c r="DS32" s="77">
        <v>81864.17800000001</v>
      </c>
      <c r="DT32" s="77">
        <v>70443.47499999999</v>
      </c>
      <c r="DU32" s="77">
        <v>66960.78000000001</v>
      </c>
      <c r="DV32" s="77">
        <v>103112.81899999997</v>
      </c>
      <c r="DW32" s="77">
        <v>82117.92400000001</v>
      </c>
      <c r="DX32" s="77">
        <v>77495.90999999999</v>
      </c>
      <c r="DY32" s="77">
        <v>100249.861</v>
      </c>
      <c r="DZ32" s="77">
        <v>77332.38399999999</v>
      </c>
      <c r="EA32" s="77">
        <v>83715.92899999999</v>
      </c>
      <c r="EB32" s="77">
        <v>125626.66399999998</v>
      </c>
      <c r="EC32" s="77">
        <v>91817.589</v>
      </c>
      <c r="ED32" s="77">
        <v>80812.16699999999</v>
      </c>
      <c r="EE32" s="77">
        <v>99689.32</v>
      </c>
      <c r="EF32" s="77">
        <v>75393.32100000001</v>
      </c>
      <c r="EG32" s="77">
        <v>85889.012</v>
      </c>
      <c r="EH32" s="77">
        <v>99499.267</v>
      </c>
      <c r="EI32" s="77">
        <v>88053.81099999999</v>
      </c>
      <c r="EJ32" s="77">
        <v>83108.03000000001</v>
      </c>
      <c r="EK32" s="77">
        <v>95572.79300000002</v>
      </c>
      <c r="EL32" s="77">
        <v>85861.089</v>
      </c>
      <c r="EM32" s="77">
        <v>92869.47</v>
      </c>
      <c r="EN32" s="77">
        <v>74594.10699999999</v>
      </c>
      <c r="EO32" s="77">
        <v>73238.8</v>
      </c>
      <c r="EP32" s="77">
        <v>83592.536</v>
      </c>
      <c r="EQ32" s="77">
        <v>81840.994</v>
      </c>
      <c r="ER32" s="77">
        <v>83194.53</v>
      </c>
      <c r="ES32" s="77">
        <v>79903.792</v>
      </c>
      <c r="ET32" s="77">
        <v>81968.46699999999</v>
      </c>
      <c r="EU32" s="77">
        <v>83479.04999999999</v>
      </c>
      <c r="EV32" s="77">
        <v>88379.443</v>
      </c>
      <c r="EW32" s="77">
        <v>101010.02000000002</v>
      </c>
      <c r="EX32" s="77">
        <v>89819.06400000001</v>
      </c>
      <c r="EY32" s="77">
        <v>90676.10199999998</v>
      </c>
      <c r="EZ32" s="77">
        <v>101135.102</v>
      </c>
      <c r="FA32" s="77">
        <v>89330.08600000001</v>
      </c>
      <c r="FB32" s="77">
        <v>88164.821</v>
      </c>
      <c r="FC32" s="77">
        <v>133726.218</v>
      </c>
      <c r="FD32" s="77">
        <v>95764.58700000001</v>
      </c>
      <c r="FE32" s="77">
        <v>102097.26100000001</v>
      </c>
      <c r="FF32" s="77">
        <v>117364.43503000001</v>
      </c>
      <c r="FG32" s="77">
        <v>88733.68200000002</v>
      </c>
      <c r="FH32" s="77">
        <v>92033.423</v>
      </c>
      <c r="FI32" s="77">
        <v>139250.77699999997</v>
      </c>
      <c r="FJ32" s="77">
        <v>107461.93200000002</v>
      </c>
      <c r="FK32" s="77">
        <v>105655.128</v>
      </c>
      <c r="FL32" s="77">
        <v>97017.27100000001</v>
      </c>
      <c r="FM32" s="77">
        <v>90842.79200000002</v>
      </c>
      <c r="FN32" s="77">
        <v>105099.011</v>
      </c>
      <c r="FO32" s="77">
        <v>146372.53600000002</v>
      </c>
      <c r="FP32" s="77">
        <v>133229.071</v>
      </c>
      <c r="FQ32" s="77">
        <v>135137.27000000002</v>
      </c>
      <c r="FR32" s="77">
        <v>145137.535</v>
      </c>
      <c r="FS32" s="77">
        <v>133423.88100000002</v>
      </c>
      <c r="FT32" s="77">
        <v>136375.278</v>
      </c>
      <c r="FU32" s="77">
        <v>129193.62000000002</v>
      </c>
      <c r="FV32" s="77">
        <v>141274</v>
      </c>
      <c r="FW32" s="77">
        <v>129309.25000000001</v>
      </c>
      <c r="FX32" s="77">
        <v>138439.275</v>
      </c>
      <c r="FY32" s="77">
        <v>138513.373</v>
      </c>
      <c r="FZ32" s="77">
        <v>143944.27000000002</v>
      </c>
      <c r="GA32" s="77">
        <v>159440.204</v>
      </c>
      <c r="GB32" s="77">
        <v>162012.62600000002</v>
      </c>
      <c r="GC32" s="77">
        <v>162171.84899999996</v>
      </c>
      <c r="GD32" s="77">
        <v>179661.947</v>
      </c>
      <c r="GE32" s="77">
        <v>170910.54499999998</v>
      </c>
      <c r="GF32" s="77">
        <v>163035.17200000002</v>
      </c>
      <c r="GG32" s="77">
        <v>174561.79299999998</v>
      </c>
      <c r="GH32" s="77">
        <v>177730.39570300002</v>
      </c>
      <c r="GI32" s="77">
        <v>195178.170105</v>
      </c>
      <c r="GJ32" s="77">
        <v>175437.66184100002</v>
      </c>
    </row>
    <row r="33" spans="2:192" ht="15">
      <c r="B33" s="121" t="s">
        <v>60</v>
      </c>
      <c r="C33" s="122">
        <v>170148.555</v>
      </c>
      <c r="D33" s="122">
        <v>154334.293</v>
      </c>
      <c r="E33" s="122">
        <v>153059.17200000002</v>
      </c>
      <c r="F33" s="122">
        <v>149586.77</v>
      </c>
      <c r="G33" s="122">
        <v>148048.689</v>
      </c>
      <c r="H33" s="122">
        <v>138999.413</v>
      </c>
      <c r="I33" s="122">
        <v>150902.85799999998</v>
      </c>
      <c r="J33" s="122">
        <v>142197.925</v>
      </c>
      <c r="K33" s="122">
        <v>144574.293</v>
      </c>
      <c r="L33" s="122">
        <v>151353.863</v>
      </c>
      <c r="M33" s="122">
        <v>157907.297</v>
      </c>
      <c r="N33" s="122">
        <v>167535.032</v>
      </c>
      <c r="O33" s="122">
        <v>170863.59</v>
      </c>
      <c r="P33" s="123">
        <v>174527.743</v>
      </c>
      <c r="Q33" s="123">
        <v>172265.50400000002</v>
      </c>
      <c r="R33" s="123">
        <v>169544.052</v>
      </c>
      <c r="S33" s="124">
        <v>172681.487</v>
      </c>
      <c r="T33" s="123">
        <v>169601.61000000002</v>
      </c>
      <c r="U33" s="123">
        <v>210083.256</v>
      </c>
      <c r="V33" s="124">
        <v>208230.10400000002</v>
      </c>
      <c r="W33" s="123">
        <v>208525.93099999998</v>
      </c>
      <c r="X33" s="125">
        <v>195946.336</v>
      </c>
      <c r="Y33" s="125">
        <v>203122.371</v>
      </c>
      <c r="Z33" s="125">
        <v>214047.127</v>
      </c>
      <c r="AA33" s="125">
        <v>211747.10400000002</v>
      </c>
      <c r="AB33" s="125">
        <v>196054.822</v>
      </c>
      <c r="AC33" s="125">
        <v>202538.593</v>
      </c>
      <c r="AD33" s="125">
        <v>202685.213</v>
      </c>
      <c r="AE33" s="125">
        <v>197725.86299999998</v>
      </c>
      <c r="AF33" s="77">
        <v>212107.56999999998</v>
      </c>
      <c r="AG33" s="77">
        <v>238214.41100000002</v>
      </c>
      <c r="AH33" s="77">
        <v>232092.03</v>
      </c>
      <c r="AI33" s="77">
        <v>230527.019</v>
      </c>
      <c r="AJ33" s="77">
        <v>223789.52000000002</v>
      </c>
      <c r="AK33" s="77">
        <v>228471.36</v>
      </c>
      <c r="AL33" s="77">
        <v>255162.30299999999</v>
      </c>
      <c r="AM33" s="77">
        <v>255226.61000000002</v>
      </c>
      <c r="AN33" s="77">
        <v>254276.53999999998</v>
      </c>
      <c r="AO33" s="77">
        <v>256466.173</v>
      </c>
      <c r="AP33" s="77">
        <v>266603.819</v>
      </c>
      <c r="AQ33" s="77">
        <v>256185.776</v>
      </c>
      <c r="AR33" s="77">
        <v>285720.979</v>
      </c>
      <c r="AS33" s="77">
        <v>296783.701</v>
      </c>
      <c r="AT33" s="77">
        <v>291422.63</v>
      </c>
      <c r="AU33" s="77">
        <v>283744.113</v>
      </c>
      <c r="AV33" s="77">
        <v>279838.591</v>
      </c>
      <c r="AW33" s="77">
        <v>288067.29099999997</v>
      </c>
      <c r="AX33" s="77">
        <v>297952.115</v>
      </c>
      <c r="AY33" s="77">
        <v>290349.668</v>
      </c>
      <c r="AZ33" s="77">
        <v>266413.633</v>
      </c>
      <c r="BA33" s="77">
        <v>280045.739</v>
      </c>
      <c r="BB33" s="77">
        <v>278068.737</v>
      </c>
      <c r="BC33" s="77">
        <v>275615.683</v>
      </c>
      <c r="BD33" s="77">
        <v>292315.235</v>
      </c>
      <c r="BE33" s="77">
        <v>278839.4</v>
      </c>
      <c r="BF33" s="77">
        <v>274331.499</v>
      </c>
      <c r="BG33" s="77">
        <v>266849.331</v>
      </c>
      <c r="BH33" s="77">
        <v>269505.99100000004</v>
      </c>
      <c r="BI33" s="77">
        <v>270964.882</v>
      </c>
      <c r="BJ33" s="77">
        <v>276772.382</v>
      </c>
      <c r="BK33" s="77">
        <v>257336.10700000002</v>
      </c>
      <c r="BL33" s="77">
        <v>250489.374</v>
      </c>
      <c r="BM33" s="77">
        <v>261772.041</v>
      </c>
      <c r="BN33" s="77">
        <v>268329.489</v>
      </c>
      <c r="BO33" s="77">
        <v>269545.563</v>
      </c>
      <c r="BP33" s="77">
        <v>267479.13300000003</v>
      </c>
      <c r="BQ33" s="77">
        <v>300049.20399999997</v>
      </c>
      <c r="BR33" s="77">
        <v>275851.37</v>
      </c>
      <c r="BS33" s="77">
        <v>283954.88200000004</v>
      </c>
      <c r="BT33" s="77">
        <v>270766.585</v>
      </c>
      <c r="BU33" s="77">
        <v>271706.419</v>
      </c>
      <c r="BV33" s="77">
        <v>281419.19499999995</v>
      </c>
      <c r="BW33" s="77">
        <v>268585.042</v>
      </c>
      <c r="BX33" s="77">
        <v>260980.046</v>
      </c>
      <c r="BY33" s="77">
        <v>283606.797</v>
      </c>
      <c r="BZ33" s="77">
        <v>290474.06481300003</v>
      </c>
      <c r="CA33" s="77">
        <v>272337.58241900004</v>
      </c>
      <c r="CB33" s="77">
        <v>300498.57899199997</v>
      </c>
      <c r="CC33" s="77">
        <v>301555.11416100006</v>
      </c>
      <c r="CD33" s="77">
        <v>294637.3042620001</v>
      </c>
      <c r="CE33" s="77">
        <v>274845.55542600004</v>
      </c>
      <c r="CF33" s="77">
        <v>255659.00159099998</v>
      </c>
      <c r="CG33" s="77">
        <v>260582.17526</v>
      </c>
      <c r="CH33" s="77">
        <v>281120.839045</v>
      </c>
      <c r="CI33" s="77">
        <v>260565.247947</v>
      </c>
      <c r="CJ33" s="77">
        <v>262272.468633</v>
      </c>
      <c r="CK33" s="77">
        <v>257370.178081</v>
      </c>
      <c r="CL33" s="77">
        <v>258069.11657100002</v>
      </c>
      <c r="CM33" s="77">
        <v>312560.39235499996</v>
      </c>
      <c r="CN33" s="77">
        <v>299979.197772</v>
      </c>
      <c r="CO33" s="77">
        <v>313600.806126</v>
      </c>
      <c r="CP33" s="77">
        <v>300128.899461</v>
      </c>
      <c r="CQ33" s="77">
        <v>318363.260259</v>
      </c>
      <c r="CR33" s="77">
        <v>328445.217076</v>
      </c>
      <c r="CS33" s="77">
        <v>343240.066046</v>
      </c>
      <c r="CT33" s="77">
        <v>353707.36083499994</v>
      </c>
      <c r="CU33" s="77">
        <v>349933.275095</v>
      </c>
      <c r="CV33" s="77">
        <v>331869.25696200004</v>
      </c>
      <c r="CW33" s="77">
        <v>348890.64875199995</v>
      </c>
      <c r="CX33" s="77">
        <v>356523.57895999996</v>
      </c>
      <c r="CY33" s="77">
        <v>342570.3979230001</v>
      </c>
      <c r="CZ33" s="77">
        <v>368324.631562</v>
      </c>
      <c r="DA33" s="77">
        <v>378732.85729799996</v>
      </c>
      <c r="DB33" s="77">
        <v>359832.646333</v>
      </c>
      <c r="DC33" s="77">
        <v>354844.39925300004</v>
      </c>
      <c r="DD33" s="77">
        <v>343699.546165</v>
      </c>
      <c r="DE33" s="77">
        <v>351874.1036720001</v>
      </c>
      <c r="DF33" s="77">
        <v>396297.35658599995</v>
      </c>
      <c r="DG33" s="77">
        <v>411241.7078459999</v>
      </c>
      <c r="DH33" s="77">
        <v>406657.42582799995</v>
      </c>
      <c r="DI33" s="77">
        <v>415690.81156799995</v>
      </c>
      <c r="DJ33" s="77">
        <v>418550.30157599994</v>
      </c>
      <c r="DK33" s="77">
        <v>408772.945697</v>
      </c>
      <c r="DL33" s="77">
        <v>422498.857989</v>
      </c>
      <c r="DM33" s="77">
        <v>446815.06422199996</v>
      </c>
      <c r="DN33" s="77">
        <v>426839.6952869999</v>
      </c>
      <c r="DO33" s="77">
        <v>424959.439539</v>
      </c>
      <c r="DP33" s="77">
        <v>434258.23804499995</v>
      </c>
      <c r="DQ33" s="77">
        <v>412086.92190099997</v>
      </c>
      <c r="DR33" s="77">
        <v>396594.47975399997</v>
      </c>
      <c r="DS33" s="77">
        <v>428607.020143</v>
      </c>
      <c r="DT33" s="77">
        <v>422474.67244999995</v>
      </c>
      <c r="DU33" s="77">
        <v>429761.48825199995</v>
      </c>
      <c r="DV33" s="77">
        <v>422845.371515</v>
      </c>
      <c r="DW33" s="77">
        <v>445535.09178</v>
      </c>
      <c r="DX33" s="77">
        <v>454973.609017</v>
      </c>
      <c r="DY33" s="77">
        <v>447996.016065</v>
      </c>
      <c r="DZ33" s="77">
        <v>396908.29549399996</v>
      </c>
      <c r="EA33" s="77">
        <v>447605.46651899995</v>
      </c>
      <c r="EB33" s="77">
        <v>444675.999482</v>
      </c>
      <c r="EC33" s="77">
        <v>463050.62817100005</v>
      </c>
      <c r="ED33" s="77">
        <v>460312.23615799996</v>
      </c>
      <c r="EE33" s="77">
        <v>494184.816069</v>
      </c>
      <c r="EF33" s="77">
        <v>493554.988977</v>
      </c>
      <c r="EG33" s="77">
        <v>510505.066935</v>
      </c>
      <c r="EH33" s="77">
        <v>533744.3907860001</v>
      </c>
      <c r="EI33" s="77">
        <v>534220.86803</v>
      </c>
      <c r="EJ33" s="77">
        <v>545155.607179</v>
      </c>
      <c r="EK33" s="77">
        <v>579175.323397</v>
      </c>
      <c r="EL33" s="77">
        <v>579475.0771090001</v>
      </c>
      <c r="EM33" s="77">
        <v>579309.3337460001</v>
      </c>
      <c r="EN33" s="77">
        <v>595240.459362</v>
      </c>
      <c r="EO33" s="77">
        <v>565500.724753</v>
      </c>
      <c r="EP33" s="77">
        <v>557068.643672</v>
      </c>
      <c r="EQ33" s="77">
        <v>591289.026665</v>
      </c>
      <c r="ER33" s="77">
        <v>605821.584248</v>
      </c>
      <c r="ES33" s="77">
        <v>586193.686422</v>
      </c>
      <c r="ET33" s="77">
        <v>622334.773967</v>
      </c>
      <c r="EU33" s="77">
        <v>643254.563509</v>
      </c>
      <c r="EV33" s="77">
        <v>653086.347712</v>
      </c>
      <c r="EW33" s="77">
        <v>666433.128835</v>
      </c>
      <c r="EX33" s="77">
        <v>632611.7729500001</v>
      </c>
      <c r="EY33" s="77">
        <v>624869.327889</v>
      </c>
      <c r="EZ33" s="77">
        <v>647212.5688179999</v>
      </c>
      <c r="FA33" s="77">
        <v>663513.727182</v>
      </c>
      <c r="FB33" s="77">
        <v>697774.9041849999</v>
      </c>
      <c r="FC33" s="77">
        <v>688187.174</v>
      </c>
      <c r="FD33" s="77">
        <v>698575.74</v>
      </c>
      <c r="FE33" s="77">
        <v>699135.5050000001</v>
      </c>
      <c r="FF33" s="77">
        <v>680176.4037200001</v>
      </c>
      <c r="FG33" s="77">
        <v>739581.413</v>
      </c>
      <c r="FH33" s="77">
        <v>750816.1840000001</v>
      </c>
      <c r="FI33" s="77">
        <v>808527.409</v>
      </c>
      <c r="FJ33" s="77">
        <v>765222.2170000001</v>
      </c>
      <c r="FK33" s="77">
        <v>770210.692</v>
      </c>
      <c r="FL33" s="77">
        <v>696869.0739999999</v>
      </c>
      <c r="FM33" s="77">
        <v>704837.233</v>
      </c>
      <c r="FN33" s="77">
        <v>787942.706</v>
      </c>
      <c r="FO33" s="77">
        <v>804663.6950000001</v>
      </c>
      <c r="FP33" s="77">
        <v>886449.334</v>
      </c>
      <c r="FQ33" s="77">
        <v>893289.7170000001</v>
      </c>
      <c r="FR33" s="77">
        <v>886260.176</v>
      </c>
      <c r="FS33" s="77">
        <v>976275.6890000001</v>
      </c>
      <c r="FT33" s="77">
        <v>940949.014</v>
      </c>
      <c r="FU33" s="77">
        <v>599666.372</v>
      </c>
      <c r="FV33" s="77">
        <v>670416</v>
      </c>
      <c r="FW33" s="77">
        <v>761324.9759999999</v>
      </c>
      <c r="FX33" s="77">
        <v>723227.2609999999</v>
      </c>
      <c r="FY33" s="77">
        <v>709766.037</v>
      </c>
      <c r="FZ33" s="77">
        <v>760568.3350000001</v>
      </c>
      <c r="GA33" s="77">
        <v>833767.243</v>
      </c>
      <c r="GB33" s="77">
        <v>821540.4290000001</v>
      </c>
      <c r="GC33" s="77">
        <v>830373.043</v>
      </c>
      <c r="GD33" s="77">
        <v>801301.741</v>
      </c>
      <c r="GE33" s="77">
        <v>792276.4569999999</v>
      </c>
      <c r="GF33" s="77">
        <v>758506.5860000001</v>
      </c>
      <c r="GG33" s="77">
        <v>802525.338343</v>
      </c>
      <c r="GH33" s="77">
        <v>832802.9820799999</v>
      </c>
      <c r="GI33" s="77">
        <v>816088.5375649999</v>
      </c>
      <c r="GJ33" s="77">
        <v>861209.4986030001</v>
      </c>
    </row>
    <row r="34" spans="2:192" ht="15">
      <c r="B34" s="121" t="s">
        <v>61</v>
      </c>
      <c r="C34" s="122">
        <v>468204.89599999995</v>
      </c>
      <c r="D34" s="122">
        <v>466376.6</v>
      </c>
      <c r="E34" s="122">
        <v>480018.701</v>
      </c>
      <c r="F34" s="122">
        <v>500023.29803899996</v>
      </c>
      <c r="G34" s="122">
        <v>512782.022</v>
      </c>
      <c r="H34" s="122">
        <v>524031.75700000004</v>
      </c>
      <c r="I34" s="122">
        <v>506939.49</v>
      </c>
      <c r="J34" s="122">
        <v>522298.824</v>
      </c>
      <c r="K34" s="122">
        <v>522857.928</v>
      </c>
      <c r="L34" s="122">
        <v>503940.933</v>
      </c>
      <c r="M34" s="122">
        <v>505504.23099999997</v>
      </c>
      <c r="N34" s="122">
        <v>513320.07800000004</v>
      </c>
      <c r="O34" s="122">
        <v>462686.715</v>
      </c>
      <c r="P34" s="123">
        <v>492031.995</v>
      </c>
      <c r="Q34" s="123">
        <v>465602.965</v>
      </c>
      <c r="R34" s="123">
        <v>482192.237</v>
      </c>
      <c r="S34" s="124">
        <v>496479.893</v>
      </c>
      <c r="T34" s="123">
        <v>510170.70999999996</v>
      </c>
      <c r="U34" s="123">
        <v>534290.0398996378</v>
      </c>
      <c r="V34" s="124">
        <v>520442.4790016379</v>
      </c>
      <c r="W34" s="123">
        <v>522928.2805938232</v>
      </c>
      <c r="X34" s="125">
        <v>520817.1855938232</v>
      </c>
      <c r="Y34" s="125">
        <v>510101.6315098441</v>
      </c>
      <c r="Z34" s="125">
        <v>542044.6300787382</v>
      </c>
      <c r="AA34" s="125">
        <v>543573.6352361359</v>
      </c>
      <c r="AB34" s="125">
        <v>511592.92865836626</v>
      </c>
      <c r="AC34" s="125">
        <v>491798.19653208955</v>
      </c>
      <c r="AD34" s="125">
        <v>496045.7123846561</v>
      </c>
      <c r="AE34" s="125">
        <v>494436.1106330066</v>
      </c>
      <c r="AF34" s="77">
        <v>501096.42625808466</v>
      </c>
      <c r="AG34" s="77">
        <v>540395.9259437353</v>
      </c>
      <c r="AH34" s="77">
        <v>532014.9025105933</v>
      </c>
      <c r="AI34" s="77">
        <v>536613.7847976749</v>
      </c>
      <c r="AJ34" s="77">
        <v>531547.4636552462</v>
      </c>
      <c r="AK34" s="77">
        <v>550014.4298811649</v>
      </c>
      <c r="AL34" s="77">
        <v>563231.9624707511</v>
      </c>
      <c r="AM34" s="77">
        <v>599995.4360639377</v>
      </c>
      <c r="AN34" s="77">
        <v>558030.741123515</v>
      </c>
      <c r="AO34" s="77">
        <v>573564.9250715266</v>
      </c>
      <c r="AP34" s="77">
        <v>573129.5773455823</v>
      </c>
      <c r="AQ34" s="77">
        <v>569710.2957881053</v>
      </c>
      <c r="AR34" s="77">
        <v>570887.3499760546</v>
      </c>
      <c r="AS34" s="77">
        <v>596067.120585152</v>
      </c>
      <c r="AT34" s="77">
        <v>592450.132381282</v>
      </c>
      <c r="AU34" s="77">
        <v>591151.7636467123</v>
      </c>
      <c r="AV34" s="77">
        <v>612848.3669602957</v>
      </c>
      <c r="AW34" s="77">
        <v>607666.194248678</v>
      </c>
      <c r="AX34" s="77">
        <v>628760.9353531228</v>
      </c>
      <c r="AY34" s="77">
        <v>646444.7896488338</v>
      </c>
      <c r="AZ34" s="77">
        <v>662449.716</v>
      </c>
      <c r="BA34" s="77">
        <v>654851.488</v>
      </c>
      <c r="BB34" s="77">
        <v>668021.0560000001</v>
      </c>
      <c r="BC34" s="77">
        <v>662533.6549999999</v>
      </c>
      <c r="BD34" s="77">
        <v>681333.5780000001</v>
      </c>
      <c r="BE34" s="77">
        <v>717141.3879999999</v>
      </c>
      <c r="BF34" s="77">
        <v>731766.7390000002</v>
      </c>
      <c r="BG34" s="77">
        <v>710735.4190000001</v>
      </c>
      <c r="BH34" s="77">
        <v>710901.29</v>
      </c>
      <c r="BI34" s="77">
        <v>719478.665</v>
      </c>
      <c r="BJ34" s="77">
        <v>708748.071</v>
      </c>
      <c r="BK34" s="77">
        <v>752565.605</v>
      </c>
      <c r="BL34" s="77">
        <v>740088.6159999999</v>
      </c>
      <c r="BM34" s="77">
        <v>720067.754</v>
      </c>
      <c r="BN34" s="77">
        <v>727980.3099999999</v>
      </c>
      <c r="BO34" s="77">
        <v>716388.746</v>
      </c>
      <c r="BP34" s="77">
        <v>735673.2200000001</v>
      </c>
      <c r="BQ34" s="77">
        <v>801534.8439999999</v>
      </c>
      <c r="BR34" s="77">
        <v>754732.2749999999</v>
      </c>
      <c r="BS34" s="77">
        <v>770941.039</v>
      </c>
      <c r="BT34" s="77">
        <v>797499.181</v>
      </c>
      <c r="BU34" s="77">
        <v>768100.1579999999</v>
      </c>
      <c r="BV34" s="77">
        <v>757749.166</v>
      </c>
      <c r="BW34" s="77">
        <v>756322.036</v>
      </c>
      <c r="BX34" s="77">
        <v>774552.562</v>
      </c>
      <c r="BY34" s="77">
        <v>765798.1079999999</v>
      </c>
      <c r="BZ34" s="77">
        <v>765170.947919</v>
      </c>
      <c r="CA34" s="77">
        <v>765893.161342</v>
      </c>
      <c r="CB34" s="77">
        <v>722894.6515270001</v>
      </c>
      <c r="CC34" s="77">
        <v>808565.482082</v>
      </c>
      <c r="CD34" s="77">
        <v>742203.250205</v>
      </c>
      <c r="CE34" s="77">
        <v>649959.2835449999</v>
      </c>
      <c r="CF34" s="77">
        <v>667252.114886</v>
      </c>
      <c r="CG34" s="77">
        <v>684596.1022310001</v>
      </c>
      <c r="CH34" s="77">
        <v>676088.7025499999</v>
      </c>
      <c r="CI34" s="77">
        <v>707688.5256539998</v>
      </c>
      <c r="CJ34" s="77">
        <v>704029.761376</v>
      </c>
      <c r="CK34" s="77">
        <v>673880.549925</v>
      </c>
      <c r="CL34" s="77">
        <v>743566.133844</v>
      </c>
      <c r="CM34" s="77">
        <v>657821.927867</v>
      </c>
      <c r="CN34" s="77">
        <v>661855.8211319998</v>
      </c>
      <c r="CO34" s="77">
        <v>673656.9519430002</v>
      </c>
      <c r="CP34" s="77">
        <v>674421.5195139999</v>
      </c>
      <c r="CQ34" s="77">
        <v>645708.9637959999</v>
      </c>
      <c r="CR34" s="77">
        <v>702369.9945029999</v>
      </c>
      <c r="CS34" s="77">
        <v>627110.0856720001</v>
      </c>
      <c r="CT34" s="77">
        <v>675082.1499779999</v>
      </c>
      <c r="CU34" s="77">
        <v>747141.291485</v>
      </c>
      <c r="CV34" s="77">
        <v>723075.4456859999</v>
      </c>
      <c r="CW34" s="77">
        <v>741947.94494</v>
      </c>
      <c r="CX34" s="77">
        <v>738770.297493</v>
      </c>
      <c r="CY34" s="77">
        <v>724690.3228339999</v>
      </c>
      <c r="CZ34" s="77">
        <v>750897.758317</v>
      </c>
      <c r="DA34" s="77">
        <v>821738.296419</v>
      </c>
      <c r="DB34" s="77">
        <v>753949.780966</v>
      </c>
      <c r="DC34" s="77">
        <v>743924.90637</v>
      </c>
      <c r="DD34" s="77">
        <v>751525.9073320001</v>
      </c>
      <c r="DE34" s="77">
        <v>742259.784712</v>
      </c>
      <c r="DF34" s="77">
        <v>723500.5747430001</v>
      </c>
      <c r="DG34" s="77">
        <v>828116.3322379999</v>
      </c>
      <c r="DH34" s="77">
        <v>815973.495435</v>
      </c>
      <c r="DI34" s="77">
        <v>828317.9519030001</v>
      </c>
      <c r="DJ34" s="77">
        <v>832158.856022</v>
      </c>
      <c r="DK34" s="77">
        <v>803457.1950470001</v>
      </c>
      <c r="DL34" s="77">
        <v>810232.3981039999</v>
      </c>
      <c r="DM34" s="77">
        <v>887948.331432</v>
      </c>
      <c r="DN34" s="77">
        <v>784510.027887</v>
      </c>
      <c r="DO34" s="77">
        <v>790630.052597</v>
      </c>
      <c r="DP34" s="77">
        <v>830263.5647239999</v>
      </c>
      <c r="DQ34" s="77">
        <v>805588.7413329999</v>
      </c>
      <c r="DR34" s="77">
        <v>792131.003836</v>
      </c>
      <c r="DS34" s="77">
        <v>862865.0282559999</v>
      </c>
      <c r="DT34" s="77">
        <v>800558.9941080001</v>
      </c>
      <c r="DU34" s="77">
        <v>796750.550353</v>
      </c>
      <c r="DV34" s="77">
        <v>854297.7250689998</v>
      </c>
      <c r="DW34" s="77">
        <v>841050.904108</v>
      </c>
      <c r="DX34" s="77">
        <v>854492.579559</v>
      </c>
      <c r="DY34" s="77">
        <v>915340.941792</v>
      </c>
      <c r="DZ34" s="77">
        <v>846119.0801429999</v>
      </c>
      <c r="EA34" s="77">
        <v>818616.743392</v>
      </c>
      <c r="EB34" s="77">
        <v>826900.3959990001</v>
      </c>
      <c r="EC34" s="77">
        <v>809589.713046</v>
      </c>
      <c r="ED34" s="77">
        <v>819046.87232</v>
      </c>
      <c r="EE34" s="77">
        <v>887278.412058</v>
      </c>
      <c r="EF34" s="77">
        <v>807566.716776</v>
      </c>
      <c r="EG34" s="77">
        <v>856349.777106</v>
      </c>
      <c r="EH34" s="77">
        <v>858840.7346689999</v>
      </c>
      <c r="EI34" s="77">
        <v>877156.8305210001</v>
      </c>
      <c r="EJ34" s="77">
        <v>895719.3820340001</v>
      </c>
      <c r="EK34" s="77">
        <v>963255.2641719999</v>
      </c>
      <c r="EL34" s="77">
        <v>903111.7959890001</v>
      </c>
      <c r="EM34" s="77">
        <v>891506.2456280001</v>
      </c>
      <c r="EN34" s="77">
        <v>946147.330133</v>
      </c>
      <c r="EO34" s="77">
        <v>904892.6751019999</v>
      </c>
      <c r="EP34" s="77">
        <v>899539.191331</v>
      </c>
      <c r="EQ34" s="77">
        <v>992224.826836</v>
      </c>
      <c r="ER34" s="77">
        <v>1014818.585727</v>
      </c>
      <c r="ES34" s="77">
        <v>1002636.842446</v>
      </c>
      <c r="ET34" s="77">
        <v>1100944.660533</v>
      </c>
      <c r="EU34" s="77">
        <v>1076495.324487</v>
      </c>
      <c r="EV34" s="77">
        <v>1101670.088412</v>
      </c>
      <c r="EW34" s="77">
        <v>1187349.311613</v>
      </c>
      <c r="EX34" s="77">
        <v>1109418.2074769998</v>
      </c>
      <c r="EY34" s="77">
        <v>1120533.22336</v>
      </c>
      <c r="EZ34" s="77">
        <v>1179954.794382</v>
      </c>
      <c r="FA34" s="77">
        <v>1090746.195691</v>
      </c>
      <c r="FB34" s="77">
        <v>1117302.2859200002</v>
      </c>
      <c r="FC34" s="77">
        <v>1290134.5979999998</v>
      </c>
      <c r="FD34" s="77">
        <v>1188988.894</v>
      </c>
      <c r="FE34" s="77">
        <v>1182006.57</v>
      </c>
      <c r="FF34" s="77">
        <v>1266880.9788600001</v>
      </c>
      <c r="FG34" s="77">
        <v>1164774.077</v>
      </c>
      <c r="FH34" s="77">
        <v>1167896.388</v>
      </c>
      <c r="FI34" s="77">
        <v>1372448.445</v>
      </c>
      <c r="FJ34" s="77">
        <v>1170406.058</v>
      </c>
      <c r="FK34" s="77">
        <v>1091512.35</v>
      </c>
      <c r="FL34" s="77">
        <v>1219738.723</v>
      </c>
      <c r="FM34" s="77">
        <v>1160081.253</v>
      </c>
      <c r="FN34" s="77">
        <v>1192110.2789999999</v>
      </c>
      <c r="FO34" s="77">
        <v>1430618.241</v>
      </c>
      <c r="FP34" s="77">
        <v>1274809.594</v>
      </c>
      <c r="FQ34" s="77">
        <v>1294422.955</v>
      </c>
      <c r="FR34" s="77">
        <v>1371000.1099999999</v>
      </c>
      <c r="FS34" s="77">
        <v>1327019.2769999998</v>
      </c>
      <c r="FT34" s="77">
        <v>1264823.948</v>
      </c>
      <c r="FU34" s="77">
        <v>1327203.7850000001</v>
      </c>
      <c r="FV34" s="77">
        <v>1278339</v>
      </c>
      <c r="FW34" s="77">
        <v>1381580.686</v>
      </c>
      <c r="FX34" s="77">
        <v>1260695.932</v>
      </c>
      <c r="FY34" s="77">
        <v>1329937.413</v>
      </c>
      <c r="FZ34" s="77">
        <v>1426713.895</v>
      </c>
      <c r="GA34" s="77">
        <v>1562721.512</v>
      </c>
      <c r="GB34" s="77">
        <v>1553390.5860000001</v>
      </c>
      <c r="GC34" s="77">
        <v>1572344.3190000001</v>
      </c>
      <c r="GD34" s="77">
        <v>1599023.29</v>
      </c>
      <c r="GE34" s="77">
        <v>1737317.628684</v>
      </c>
      <c r="GF34" s="77">
        <v>1705647.7779060001</v>
      </c>
      <c r="GG34" s="77">
        <v>1777841.2361279998</v>
      </c>
      <c r="GH34" s="77">
        <v>2111963.6444119997</v>
      </c>
      <c r="GI34" s="77">
        <v>2226904.2359319995</v>
      </c>
      <c r="GJ34" s="77">
        <v>2183912.393121</v>
      </c>
    </row>
    <row r="35" spans="2:192" ht="15">
      <c r="B35" s="121" t="s">
        <v>62</v>
      </c>
      <c r="C35" s="122">
        <v>551900.05</v>
      </c>
      <c r="D35" s="122">
        <v>559792.56</v>
      </c>
      <c r="E35" s="122">
        <v>570268.959</v>
      </c>
      <c r="F35" s="122">
        <v>591984.080529</v>
      </c>
      <c r="G35" s="122">
        <v>578908.791</v>
      </c>
      <c r="H35" s="122">
        <v>588884.0689999999</v>
      </c>
      <c r="I35" s="122">
        <v>621678.118</v>
      </c>
      <c r="J35" s="122">
        <v>597150.3230000001</v>
      </c>
      <c r="K35" s="122">
        <v>597512.857</v>
      </c>
      <c r="L35" s="122">
        <v>607244.71</v>
      </c>
      <c r="M35" s="122">
        <v>616245.035</v>
      </c>
      <c r="N35" s="122">
        <v>627761.8820000001</v>
      </c>
      <c r="O35" s="122">
        <v>669695.795</v>
      </c>
      <c r="P35" s="123">
        <v>661961.967673</v>
      </c>
      <c r="Q35" s="123">
        <v>667211.266</v>
      </c>
      <c r="R35" s="123">
        <v>659987.983316</v>
      </c>
      <c r="S35" s="124">
        <v>664884.6877819999</v>
      </c>
      <c r="T35" s="123">
        <v>685062.0024629999</v>
      </c>
      <c r="U35" s="123">
        <v>683568.137155013</v>
      </c>
      <c r="V35" s="124">
        <v>659118.8891960131</v>
      </c>
      <c r="W35" s="123">
        <v>663110.2085710131</v>
      </c>
      <c r="X35" s="125">
        <v>659583.4799330131</v>
      </c>
      <c r="Y35" s="125">
        <v>656993.4767403197</v>
      </c>
      <c r="Z35" s="125">
        <v>665640.9136038038</v>
      </c>
      <c r="AA35" s="125">
        <v>685171.7037164184</v>
      </c>
      <c r="AB35" s="125">
        <v>676995.4839572815</v>
      </c>
      <c r="AC35" s="125">
        <v>696594.0978429092</v>
      </c>
      <c r="AD35" s="125">
        <v>707541.1567005655</v>
      </c>
      <c r="AE35" s="125">
        <v>713516.7563969885</v>
      </c>
      <c r="AF35" s="77">
        <v>729729.5758982636</v>
      </c>
      <c r="AG35" s="77">
        <v>748114.1855512557</v>
      </c>
      <c r="AH35" s="77">
        <v>753484.934441532</v>
      </c>
      <c r="AI35" s="77">
        <v>757974.0986423449</v>
      </c>
      <c r="AJ35" s="77">
        <v>761918.3107023031</v>
      </c>
      <c r="AK35" s="77">
        <v>768640.1438224203</v>
      </c>
      <c r="AL35" s="77">
        <v>784833.2101501286</v>
      </c>
      <c r="AM35" s="77">
        <v>809260.399254006</v>
      </c>
      <c r="AN35" s="77">
        <v>844113.3480645252</v>
      </c>
      <c r="AO35" s="77">
        <v>827429.031946354</v>
      </c>
      <c r="AP35" s="77">
        <v>832252.6350265392</v>
      </c>
      <c r="AQ35" s="77">
        <v>842615.6686287925</v>
      </c>
      <c r="AR35" s="77">
        <v>847253.8801446592</v>
      </c>
      <c r="AS35" s="77">
        <v>850409.324837718</v>
      </c>
      <c r="AT35" s="77">
        <v>847959.4388026783</v>
      </c>
      <c r="AU35" s="77">
        <v>865024.4115035922</v>
      </c>
      <c r="AV35" s="77">
        <v>875173.0263330768</v>
      </c>
      <c r="AW35" s="77">
        <v>907385.2391007319</v>
      </c>
      <c r="AX35" s="77">
        <v>905357.795165533</v>
      </c>
      <c r="AY35" s="77">
        <v>923978.8778166636</v>
      </c>
      <c r="AZ35" s="77">
        <v>974357.9970000001</v>
      </c>
      <c r="BA35" s="77">
        <v>944741.375</v>
      </c>
      <c r="BB35" s="77">
        <v>954716.2759999998</v>
      </c>
      <c r="BC35" s="77">
        <v>960936.0630000002</v>
      </c>
      <c r="BD35" s="77">
        <v>954170.71</v>
      </c>
      <c r="BE35" s="77">
        <v>958351.802</v>
      </c>
      <c r="BF35" s="77">
        <v>953710.2420000001</v>
      </c>
      <c r="BG35" s="77">
        <v>942759.8759999998</v>
      </c>
      <c r="BH35" s="77">
        <v>947738.981</v>
      </c>
      <c r="BI35" s="77">
        <v>937202.1340000001</v>
      </c>
      <c r="BJ35" s="77">
        <v>950277.9619730002</v>
      </c>
      <c r="BK35" s="77">
        <v>980315.5469829999</v>
      </c>
      <c r="BL35" s="77">
        <v>953364.4509999998</v>
      </c>
      <c r="BM35" s="77">
        <v>961934.0390000001</v>
      </c>
      <c r="BN35" s="77">
        <v>973223.267554</v>
      </c>
      <c r="BO35" s="77">
        <v>955627.191</v>
      </c>
      <c r="BP35" s="77">
        <v>971493.8903569999</v>
      </c>
      <c r="BQ35" s="77">
        <v>1002711.851</v>
      </c>
      <c r="BR35" s="77">
        <v>974698.5320000001</v>
      </c>
      <c r="BS35" s="77">
        <v>982374.905</v>
      </c>
      <c r="BT35" s="77">
        <v>982763.0400000002</v>
      </c>
      <c r="BU35" s="77">
        <v>993483.4539999999</v>
      </c>
      <c r="BV35" s="77">
        <v>1007282.824</v>
      </c>
      <c r="BW35" s="77">
        <v>1086612.8469999998</v>
      </c>
      <c r="BX35" s="77">
        <v>1028004.8169999999</v>
      </c>
      <c r="BY35" s="77">
        <v>1065085.65</v>
      </c>
      <c r="BZ35" s="77">
        <v>1083708.4240609999</v>
      </c>
      <c r="CA35" s="77">
        <v>1097903.957437</v>
      </c>
      <c r="CB35" s="77">
        <v>1071523.5357930004</v>
      </c>
      <c r="CC35" s="77">
        <v>1076011.4695320001</v>
      </c>
      <c r="CD35" s="77">
        <v>1113946.2252500001</v>
      </c>
      <c r="CE35" s="77">
        <v>1142041.716545</v>
      </c>
      <c r="CF35" s="77">
        <v>1136032.534099</v>
      </c>
      <c r="CG35" s="77">
        <v>1136207.608209</v>
      </c>
      <c r="CH35" s="77">
        <v>1125466.089518</v>
      </c>
      <c r="CI35" s="77">
        <v>1131371.8385219998</v>
      </c>
      <c r="CJ35" s="77">
        <v>1098246.240627</v>
      </c>
      <c r="CK35" s="77">
        <v>1096257.3871340002</v>
      </c>
      <c r="CL35" s="77">
        <v>1071598.8693000001</v>
      </c>
      <c r="CM35" s="77">
        <v>1101134.1655410002</v>
      </c>
      <c r="CN35" s="77">
        <v>1090311.4102310003</v>
      </c>
      <c r="CO35" s="77">
        <v>1101345.672311</v>
      </c>
      <c r="CP35" s="77">
        <v>1092225.7067020002</v>
      </c>
      <c r="CQ35" s="77">
        <v>1101496.295028</v>
      </c>
      <c r="CR35" s="77">
        <v>1088792.710012</v>
      </c>
      <c r="CS35" s="77">
        <v>1103764.5217010002</v>
      </c>
      <c r="CT35" s="77">
        <v>1101978.885314</v>
      </c>
      <c r="CU35" s="77">
        <v>1154157.446569</v>
      </c>
      <c r="CV35" s="77">
        <v>1112768.1071380002</v>
      </c>
      <c r="CW35" s="77">
        <v>1105621.892009</v>
      </c>
      <c r="CX35" s="77">
        <v>1111417.025289</v>
      </c>
      <c r="CY35" s="77">
        <v>1109923.980549</v>
      </c>
      <c r="CZ35" s="77">
        <v>1115124.836062</v>
      </c>
      <c r="DA35" s="77">
        <v>1154694.881913</v>
      </c>
      <c r="DB35" s="77">
        <v>1101235.3105499998</v>
      </c>
      <c r="DC35" s="77">
        <v>1107020.2661429998</v>
      </c>
      <c r="DD35" s="77">
        <v>1180004.8575559997</v>
      </c>
      <c r="DE35" s="77">
        <v>1191460.5938290001</v>
      </c>
      <c r="DF35" s="77">
        <v>1198793.724806</v>
      </c>
      <c r="DG35" s="77">
        <v>1178322.299376</v>
      </c>
      <c r="DH35" s="77">
        <v>1218590.92324566</v>
      </c>
      <c r="DI35" s="77">
        <v>1211083.0366450003</v>
      </c>
      <c r="DJ35" s="77">
        <v>1225185.289738</v>
      </c>
      <c r="DK35" s="77">
        <v>1226541.6066260005</v>
      </c>
      <c r="DL35" s="77">
        <v>1222251.961104</v>
      </c>
      <c r="DM35" s="77">
        <v>1232278.33833</v>
      </c>
      <c r="DN35" s="77">
        <v>1248267.4757369994</v>
      </c>
      <c r="DO35" s="77">
        <v>1272262.3997659998</v>
      </c>
      <c r="DP35" s="77">
        <v>1281733.6055819998</v>
      </c>
      <c r="DQ35" s="77">
        <v>1288239.7386190002</v>
      </c>
      <c r="DR35" s="77">
        <v>1289960.7181220003</v>
      </c>
      <c r="DS35" s="77">
        <v>1272016.630532</v>
      </c>
      <c r="DT35" s="77">
        <v>1263849.624296</v>
      </c>
      <c r="DU35" s="77">
        <v>1290668.9710559999</v>
      </c>
      <c r="DV35" s="77">
        <v>1331406.648879</v>
      </c>
      <c r="DW35" s="77">
        <v>1325059.542832</v>
      </c>
      <c r="DX35" s="77">
        <v>1349326.854973</v>
      </c>
      <c r="DY35" s="77">
        <v>1409765.1279770003</v>
      </c>
      <c r="DZ35" s="77">
        <v>1442719.1200410002</v>
      </c>
      <c r="EA35" s="77">
        <v>1458652.6799150002</v>
      </c>
      <c r="EB35" s="77">
        <v>1461392.2102170002</v>
      </c>
      <c r="EC35" s="77">
        <v>1518966.8516570004</v>
      </c>
      <c r="ED35" s="77">
        <v>1501257.4402169997</v>
      </c>
      <c r="EE35" s="77">
        <v>1562300.268277</v>
      </c>
      <c r="EF35" s="77">
        <v>1559850.993559</v>
      </c>
      <c r="EG35" s="77">
        <v>1528403.1232840004</v>
      </c>
      <c r="EH35" s="77">
        <v>1534414.515822</v>
      </c>
      <c r="EI35" s="77">
        <v>1530758.6556489998</v>
      </c>
      <c r="EJ35" s="77">
        <v>1543982.0692419999</v>
      </c>
      <c r="EK35" s="77">
        <v>1550181.39405</v>
      </c>
      <c r="EL35" s="77">
        <v>1605459.7457380001</v>
      </c>
      <c r="EM35" s="77">
        <v>1638658.3760789998</v>
      </c>
      <c r="EN35" s="77">
        <v>1640482.7769189999</v>
      </c>
      <c r="EO35" s="77">
        <v>1643245.4800920004</v>
      </c>
      <c r="EP35" s="77">
        <v>1650739.072591</v>
      </c>
      <c r="EQ35" s="77">
        <v>1780294.2021249998</v>
      </c>
      <c r="ER35" s="77">
        <v>1659020.4297940002</v>
      </c>
      <c r="ES35" s="77">
        <v>1713317.569099</v>
      </c>
      <c r="ET35" s="77">
        <v>1697218.550368</v>
      </c>
      <c r="EU35" s="77">
        <v>1682464.212802</v>
      </c>
      <c r="EV35" s="77">
        <v>1670323.287254</v>
      </c>
      <c r="EW35" s="77">
        <v>1689525.423026</v>
      </c>
      <c r="EX35" s="77">
        <v>1659188.2153929998</v>
      </c>
      <c r="EY35" s="77">
        <v>1652913.0520879999</v>
      </c>
      <c r="EZ35" s="77">
        <v>1645922.197254</v>
      </c>
      <c r="FA35" s="77">
        <v>1636955.9221949999</v>
      </c>
      <c r="FB35" s="77">
        <v>1628287.9588499996</v>
      </c>
      <c r="FC35" s="77">
        <v>1761408.0210179999</v>
      </c>
      <c r="FD35" s="77">
        <v>1692211.849944</v>
      </c>
      <c r="FE35" s="77">
        <v>1727290.400902</v>
      </c>
      <c r="FF35" s="77">
        <v>1745889.0698529996</v>
      </c>
      <c r="FG35" s="77">
        <v>1742551.9700749998</v>
      </c>
      <c r="FH35" s="77">
        <v>1785055.4810350002</v>
      </c>
      <c r="FI35" s="77">
        <v>1946606.1326340002</v>
      </c>
      <c r="FJ35" s="77">
        <v>1954474.0424859996</v>
      </c>
      <c r="FK35" s="77">
        <v>1989295.9239999999</v>
      </c>
      <c r="FL35" s="77">
        <v>2020721.366</v>
      </c>
      <c r="FM35" s="77">
        <v>2010984.7694560003</v>
      </c>
      <c r="FN35" s="77">
        <v>2091925.7522209997</v>
      </c>
      <c r="FO35" s="77">
        <v>2251178.609</v>
      </c>
      <c r="FP35" s="77">
        <v>2240584.42016524</v>
      </c>
      <c r="FQ35" s="77">
        <v>2201876.152612</v>
      </c>
      <c r="FR35" s="77">
        <v>2188858.5401950004</v>
      </c>
      <c r="FS35" s="77">
        <v>2271993.87854</v>
      </c>
      <c r="FT35" s="77">
        <v>2231046.22905624</v>
      </c>
      <c r="FU35" s="77">
        <v>2307281.0940440004</v>
      </c>
      <c r="FV35" s="77">
        <v>2395504</v>
      </c>
      <c r="FW35" s="77">
        <v>2465007.8737</v>
      </c>
      <c r="FX35" s="77">
        <v>2527372.575817</v>
      </c>
      <c r="FY35" s="77">
        <v>2443735.4467670005</v>
      </c>
      <c r="FZ35" s="77">
        <v>2501575.954016241</v>
      </c>
      <c r="GA35" s="77">
        <v>2553818.37311224</v>
      </c>
      <c r="GB35" s="77">
        <v>2555762.43658624</v>
      </c>
      <c r="GC35" s="77">
        <v>2670806.7502510003</v>
      </c>
      <c r="GD35" s="77">
        <v>2640758.7815900003</v>
      </c>
      <c r="GE35" s="77">
        <v>2609391.6672179997</v>
      </c>
      <c r="GF35" s="77">
        <v>2645870.480117</v>
      </c>
      <c r="GG35" s="77">
        <v>2699625.348056</v>
      </c>
      <c r="GH35" s="77">
        <v>2249473.643621</v>
      </c>
      <c r="GI35" s="77">
        <v>2328640.435495632</v>
      </c>
      <c r="GJ35" s="77">
        <v>2351105.016525001</v>
      </c>
    </row>
    <row r="36" spans="2:192" ht="15">
      <c r="B36" s="126" t="s">
        <v>68</v>
      </c>
      <c r="C36" s="84">
        <v>1886.5459999999998</v>
      </c>
      <c r="D36" s="84">
        <v>1931.1929999999998</v>
      </c>
      <c r="E36" s="84">
        <v>1980.9389999999999</v>
      </c>
      <c r="F36" s="84">
        <v>1930.0459999999998</v>
      </c>
      <c r="G36" s="84">
        <v>1874.884</v>
      </c>
      <c r="H36" s="84">
        <v>2321.0840000000003</v>
      </c>
      <c r="I36" s="84">
        <v>1816.218</v>
      </c>
      <c r="J36" s="84">
        <v>1709.8509999999999</v>
      </c>
      <c r="K36" s="84">
        <v>480.743</v>
      </c>
      <c r="L36" s="84">
        <v>362.828</v>
      </c>
      <c r="M36" s="84">
        <v>337.993</v>
      </c>
      <c r="N36" s="84">
        <v>323.611</v>
      </c>
      <c r="O36" s="84">
        <v>308.282</v>
      </c>
      <c r="P36" s="118">
        <v>307.201</v>
      </c>
      <c r="Q36" s="118">
        <v>554.61</v>
      </c>
      <c r="R36" s="118">
        <v>273.288</v>
      </c>
      <c r="S36" s="119">
        <v>256.185</v>
      </c>
      <c r="T36" s="118">
        <v>247.951</v>
      </c>
      <c r="U36" s="118">
        <v>232.683</v>
      </c>
      <c r="V36" s="119">
        <v>222.978</v>
      </c>
      <c r="W36" s="118">
        <v>205.458</v>
      </c>
      <c r="X36" s="120">
        <v>197.515</v>
      </c>
      <c r="Y36" s="120">
        <v>190.142</v>
      </c>
      <c r="Z36" s="120">
        <v>184.478</v>
      </c>
      <c r="AA36" s="120">
        <v>164.595</v>
      </c>
      <c r="AB36" s="120">
        <v>157.373</v>
      </c>
      <c r="AC36" s="120">
        <v>144.286</v>
      </c>
      <c r="AD36" s="120">
        <v>144.286</v>
      </c>
      <c r="AE36" s="120">
        <v>128.501</v>
      </c>
      <c r="AF36" s="71">
        <v>119.16</v>
      </c>
      <c r="AG36" s="71">
        <v>110.736</v>
      </c>
      <c r="AH36" s="71">
        <v>110.309</v>
      </c>
      <c r="AI36" s="71">
        <v>93.357</v>
      </c>
      <c r="AJ36" s="71">
        <v>87.829</v>
      </c>
      <c r="AK36" s="71">
        <v>79.48388727076794</v>
      </c>
      <c r="AL36" s="71">
        <v>74.94379473923294</v>
      </c>
      <c r="AM36" s="71">
        <v>60.54214212329193</v>
      </c>
      <c r="AN36" s="71">
        <v>61.28579679312104</v>
      </c>
      <c r="AO36" s="71">
        <v>57.36135591537355</v>
      </c>
      <c r="AP36" s="71">
        <v>57.35300875264872</v>
      </c>
      <c r="AQ36" s="71">
        <v>57.351674609899945</v>
      </c>
      <c r="AR36" s="71">
        <v>57.857576778244784</v>
      </c>
      <c r="AS36" s="71">
        <v>59.25155688749099</v>
      </c>
      <c r="AT36" s="71">
        <v>59.617695027625544</v>
      </c>
      <c r="AU36" s="71">
        <v>66.75719754852344</v>
      </c>
      <c r="AV36" s="71">
        <v>75.73724666834812</v>
      </c>
      <c r="AW36" s="71">
        <v>77.73757713623203</v>
      </c>
      <c r="AX36" s="71">
        <v>79.9666872700545</v>
      </c>
      <c r="AY36" s="71">
        <v>79.9666872700545</v>
      </c>
      <c r="AZ36" s="71">
        <v>154.124</v>
      </c>
      <c r="BA36" s="71">
        <v>80.619</v>
      </c>
      <c r="BB36" s="71">
        <v>80.93900000000001</v>
      </c>
      <c r="BC36" s="71">
        <v>76.433</v>
      </c>
      <c r="BD36" s="71">
        <v>80.60300000000001</v>
      </c>
      <c r="BE36" s="71">
        <v>82.63600000000001</v>
      </c>
      <c r="BF36" s="71">
        <v>3.24</v>
      </c>
      <c r="BG36" s="71">
        <v>3.24</v>
      </c>
      <c r="BH36" s="71">
        <v>3.24</v>
      </c>
      <c r="BI36" s="71">
        <v>3.24</v>
      </c>
      <c r="BJ36" s="71">
        <v>3.24</v>
      </c>
      <c r="BK36" s="71">
        <v>3.24</v>
      </c>
      <c r="BL36" s="71">
        <v>3.24</v>
      </c>
      <c r="BM36" s="71">
        <v>3.24</v>
      </c>
      <c r="BN36" s="71">
        <v>3.24</v>
      </c>
      <c r="BO36" s="71">
        <v>3.24</v>
      </c>
      <c r="BP36" s="71">
        <v>3.24</v>
      </c>
      <c r="BQ36" s="71">
        <v>10.085</v>
      </c>
      <c r="BR36" s="71">
        <v>10.089</v>
      </c>
      <c r="BS36" s="71">
        <v>10.094000000000001</v>
      </c>
      <c r="BT36" s="71">
        <v>9.975000000000001</v>
      </c>
      <c r="BU36" s="71">
        <v>9.977</v>
      </c>
      <c r="BV36" s="71">
        <v>9.949</v>
      </c>
      <c r="BW36" s="71">
        <v>9.925</v>
      </c>
      <c r="BX36" s="71">
        <v>9.884</v>
      </c>
      <c r="BY36" s="71">
        <v>9.879000000000001</v>
      </c>
      <c r="BZ36" s="71">
        <v>10.086</v>
      </c>
      <c r="CA36" s="71">
        <v>9.863</v>
      </c>
      <c r="CB36" s="71">
        <v>9.853000000000002</v>
      </c>
      <c r="CC36" s="71">
        <v>9.834</v>
      </c>
      <c r="CD36" s="71">
        <v>9.812000000000001</v>
      </c>
      <c r="CE36" s="71">
        <v>9.82</v>
      </c>
      <c r="CF36" s="71">
        <v>9.772</v>
      </c>
      <c r="CG36" s="71">
        <v>9.773</v>
      </c>
      <c r="CH36" s="71">
        <v>9.777000000000001</v>
      </c>
      <c r="CI36" s="71">
        <v>9.75</v>
      </c>
      <c r="CJ36" s="71">
        <v>9.76</v>
      </c>
      <c r="CK36" s="71">
        <v>9.76</v>
      </c>
      <c r="CL36" s="71">
        <v>9.76</v>
      </c>
      <c r="CM36" s="71">
        <v>6.535</v>
      </c>
      <c r="CN36" s="71">
        <v>9.783000000000001</v>
      </c>
      <c r="CO36" s="71">
        <v>9.771</v>
      </c>
      <c r="CP36" s="71">
        <v>9.729</v>
      </c>
      <c r="CQ36" s="71">
        <v>9.718</v>
      </c>
      <c r="CR36" s="71">
        <v>9.951</v>
      </c>
      <c r="CS36" s="71">
        <v>9.971</v>
      </c>
      <c r="CT36" s="71">
        <v>9.943999999999999</v>
      </c>
      <c r="CU36" s="71">
        <v>9.854</v>
      </c>
      <c r="CV36" s="71">
        <v>9.943999999999999</v>
      </c>
      <c r="CW36" s="71">
        <v>9.886</v>
      </c>
      <c r="CX36" s="71">
        <v>9.996</v>
      </c>
      <c r="CY36" s="71">
        <v>9.996</v>
      </c>
      <c r="CZ36" s="71">
        <v>9.978000000000002</v>
      </c>
      <c r="DA36" s="71">
        <v>9.948</v>
      </c>
      <c r="DB36" s="71">
        <v>9.966000000000001</v>
      </c>
      <c r="DC36" s="71">
        <v>10.105</v>
      </c>
      <c r="DD36" s="71">
        <v>10.004999999999999</v>
      </c>
      <c r="DE36" s="71">
        <v>10.001000000000001</v>
      </c>
      <c r="DF36" s="71">
        <v>9.908000000000001</v>
      </c>
      <c r="DG36" s="71">
        <v>9.843</v>
      </c>
      <c r="DH36" s="71">
        <v>9.884</v>
      </c>
      <c r="DI36" s="71">
        <v>9.857</v>
      </c>
      <c r="DJ36" s="71">
        <v>9.902000000000001</v>
      </c>
      <c r="DK36" s="71">
        <v>9.926</v>
      </c>
      <c r="DL36" s="71">
        <v>9.926</v>
      </c>
      <c r="DM36" s="71">
        <v>9.936</v>
      </c>
      <c r="DN36" s="71">
        <v>15.731</v>
      </c>
      <c r="DO36" s="71">
        <v>15.738</v>
      </c>
      <c r="DP36" s="71">
        <v>15.733</v>
      </c>
      <c r="DQ36" s="71">
        <v>15.775</v>
      </c>
      <c r="DR36" s="71">
        <v>15.777000000000001</v>
      </c>
      <c r="DS36" s="71">
        <v>15.725</v>
      </c>
      <c r="DT36" s="71">
        <v>15.757</v>
      </c>
      <c r="DU36" s="71">
        <v>15.75</v>
      </c>
      <c r="DV36" s="71">
        <v>15.77</v>
      </c>
      <c r="DW36" s="71">
        <v>15.783</v>
      </c>
      <c r="DX36" s="71">
        <v>15.786</v>
      </c>
      <c r="DY36" s="71">
        <v>15.786</v>
      </c>
      <c r="DZ36" s="71">
        <v>16.208</v>
      </c>
      <c r="EA36" s="71">
        <v>16.219</v>
      </c>
      <c r="EB36" s="71">
        <v>16.231</v>
      </c>
      <c r="EC36" s="71">
        <v>16.282</v>
      </c>
      <c r="ED36" s="71">
        <v>16.25</v>
      </c>
      <c r="EE36" s="71">
        <v>15.819</v>
      </c>
      <c r="EF36" s="71">
        <v>15.586</v>
      </c>
      <c r="EG36" s="71">
        <v>16.103</v>
      </c>
      <c r="EH36" s="71">
        <v>16.103</v>
      </c>
      <c r="EI36" s="71">
        <v>16.083</v>
      </c>
      <c r="EJ36" s="71">
        <v>16.083</v>
      </c>
      <c r="EK36" s="71">
        <v>16.102</v>
      </c>
      <c r="EL36" s="71">
        <v>16.044</v>
      </c>
      <c r="EM36" s="71">
        <v>16.045</v>
      </c>
      <c r="EN36" s="71">
        <v>17.279</v>
      </c>
      <c r="EO36" s="71">
        <v>17.369</v>
      </c>
      <c r="EP36" s="71">
        <v>17.484</v>
      </c>
      <c r="EQ36" s="71">
        <v>17.554000000000002</v>
      </c>
      <c r="ER36" s="71">
        <v>17.203</v>
      </c>
      <c r="ES36" s="71">
        <v>17.207</v>
      </c>
      <c r="ET36" s="71">
        <v>17.417</v>
      </c>
      <c r="EU36" s="71">
        <v>17.803</v>
      </c>
      <c r="EV36" s="71">
        <v>17.745</v>
      </c>
      <c r="EW36" s="71">
        <v>17.732</v>
      </c>
      <c r="EX36" s="71">
        <v>17.87</v>
      </c>
      <c r="EY36" s="71">
        <v>18.022</v>
      </c>
      <c r="EZ36" s="71">
        <v>17.893</v>
      </c>
      <c r="FA36" s="71">
        <v>18.025</v>
      </c>
      <c r="FB36" s="71">
        <v>18.106</v>
      </c>
      <c r="FC36" s="71">
        <v>17.951</v>
      </c>
      <c r="FD36" s="71">
        <v>18.072000000000003</v>
      </c>
      <c r="FE36" s="71">
        <v>18.114</v>
      </c>
      <c r="FF36" s="71">
        <v>18.182000000000002</v>
      </c>
      <c r="FG36" s="71">
        <v>18.182000000000002</v>
      </c>
      <c r="FH36" s="71">
        <v>17.880000000000003</v>
      </c>
      <c r="FI36" s="71">
        <v>17.87</v>
      </c>
      <c r="FJ36" s="71">
        <v>17.91</v>
      </c>
      <c r="FK36" s="71">
        <v>17.9</v>
      </c>
      <c r="FL36" s="71">
        <v>17.899</v>
      </c>
      <c r="FM36" s="71">
        <v>17.953</v>
      </c>
      <c r="FN36" s="71">
        <v>17.929000000000002</v>
      </c>
      <c r="FO36" s="71">
        <v>17.89</v>
      </c>
      <c r="FP36" s="71">
        <v>17.906</v>
      </c>
      <c r="FQ36" s="71">
        <v>17.936</v>
      </c>
      <c r="FR36" s="71">
        <v>3.24</v>
      </c>
      <c r="FS36" s="71">
        <v>3.24</v>
      </c>
      <c r="FT36" s="71">
        <v>3.24</v>
      </c>
      <c r="FU36" s="71">
        <v>3.24</v>
      </c>
      <c r="FV36" s="71">
        <v>3</v>
      </c>
      <c r="FW36" s="71">
        <v>3.24</v>
      </c>
      <c r="FX36" s="71">
        <v>3.24</v>
      </c>
      <c r="FY36" s="71">
        <v>3.24</v>
      </c>
      <c r="FZ36" s="71">
        <v>0</v>
      </c>
      <c r="GA36" s="71">
        <v>0</v>
      </c>
      <c r="GB36" s="71">
        <v>0</v>
      </c>
      <c r="GC36" s="71">
        <v>0</v>
      </c>
      <c r="GD36" s="71">
        <v>0</v>
      </c>
      <c r="GE36" s="71">
        <v>0</v>
      </c>
      <c r="GF36" s="71">
        <v>0</v>
      </c>
      <c r="GG36" s="71">
        <v>0</v>
      </c>
      <c r="GH36" s="71">
        <v>0</v>
      </c>
      <c r="GI36" s="71">
        <v>0</v>
      </c>
      <c r="GJ36" s="71">
        <v>0</v>
      </c>
    </row>
    <row r="37" spans="2:192" ht="15">
      <c r="B37" s="121" t="s">
        <v>59</v>
      </c>
      <c r="C37" s="122">
        <v>185.445</v>
      </c>
      <c r="D37" s="122">
        <v>185.445</v>
      </c>
      <c r="E37" s="122">
        <v>185.445</v>
      </c>
      <c r="F37" s="122">
        <v>185.445</v>
      </c>
      <c r="G37" s="122">
        <v>185.445</v>
      </c>
      <c r="H37" s="122">
        <v>150.439</v>
      </c>
      <c r="I37" s="122">
        <v>150.439</v>
      </c>
      <c r="J37" s="122">
        <v>150.439</v>
      </c>
      <c r="K37" s="122">
        <v>0</v>
      </c>
      <c r="L37" s="122">
        <v>0</v>
      </c>
      <c r="M37" s="122">
        <v>0</v>
      </c>
      <c r="N37" s="122">
        <v>0</v>
      </c>
      <c r="O37" s="122">
        <v>0</v>
      </c>
      <c r="P37" s="123">
        <v>0</v>
      </c>
      <c r="Q37" s="123">
        <v>0</v>
      </c>
      <c r="R37" s="123">
        <v>0</v>
      </c>
      <c r="S37" s="124">
        <v>0</v>
      </c>
      <c r="T37" s="123">
        <v>0</v>
      </c>
      <c r="U37" s="123">
        <v>0</v>
      </c>
      <c r="V37" s="124">
        <v>0</v>
      </c>
      <c r="W37" s="123">
        <v>0</v>
      </c>
      <c r="X37" s="125">
        <v>0</v>
      </c>
      <c r="Y37" s="125">
        <v>0</v>
      </c>
      <c r="Z37" s="125">
        <v>0</v>
      </c>
      <c r="AA37" s="125">
        <v>0</v>
      </c>
      <c r="AB37" s="125">
        <v>0</v>
      </c>
      <c r="AC37" s="125">
        <v>0</v>
      </c>
      <c r="AD37" s="125">
        <v>0</v>
      </c>
      <c r="AE37" s="125">
        <v>0</v>
      </c>
      <c r="AF37" s="77">
        <v>0</v>
      </c>
      <c r="AG37" s="77">
        <v>0</v>
      </c>
      <c r="AH37" s="77">
        <v>0</v>
      </c>
      <c r="AI37" s="77">
        <v>0</v>
      </c>
      <c r="AJ37" s="77">
        <v>0</v>
      </c>
      <c r="AK37" s="77">
        <v>0.6018872707679299</v>
      </c>
      <c r="AL37" s="77">
        <v>0.6137947392329487</v>
      </c>
      <c r="AM37" s="77">
        <v>0.6081421232919325</v>
      </c>
      <c r="AN37" s="77">
        <v>1.3517967931210357</v>
      </c>
      <c r="AO37" s="77">
        <v>1.6103559153735538</v>
      </c>
      <c r="AP37" s="77">
        <v>1.6020087526487183</v>
      </c>
      <c r="AQ37" s="77">
        <v>1.6006746098999436</v>
      </c>
      <c r="AR37" s="77">
        <v>2.1065767782447877</v>
      </c>
      <c r="AS37" s="77">
        <v>2.092556887490996</v>
      </c>
      <c r="AT37" s="77">
        <v>2.4586950276255415</v>
      </c>
      <c r="AU37" s="77">
        <v>2.4511975485234396</v>
      </c>
      <c r="AV37" s="77">
        <v>2.4462466683481234</v>
      </c>
      <c r="AW37" s="77">
        <v>2.11557713623204</v>
      </c>
      <c r="AX37" s="77">
        <v>3.417687270054501</v>
      </c>
      <c r="AY37" s="77">
        <v>3.417687270054501</v>
      </c>
      <c r="AZ37" s="77">
        <v>4.266</v>
      </c>
      <c r="BA37" s="77">
        <v>4.07</v>
      </c>
      <c r="BB37" s="77">
        <v>4.39</v>
      </c>
      <c r="BC37" s="77">
        <v>4.227</v>
      </c>
      <c r="BD37" s="77">
        <v>4.054</v>
      </c>
      <c r="BE37" s="77">
        <v>6.087</v>
      </c>
      <c r="BF37" s="77">
        <v>0</v>
      </c>
      <c r="BG37" s="77">
        <v>0</v>
      </c>
      <c r="BH37" s="77">
        <v>0</v>
      </c>
      <c r="BI37" s="77">
        <v>0</v>
      </c>
      <c r="BJ37" s="77">
        <v>0</v>
      </c>
      <c r="BK37" s="77">
        <v>0</v>
      </c>
      <c r="BL37" s="77">
        <v>0</v>
      </c>
      <c r="BM37" s="77">
        <v>0</v>
      </c>
      <c r="BN37" s="77">
        <v>0</v>
      </c>
      <c r="BO37" s="77">
        <v>0</v>
      </c>
      <c r="BP37" s="77">
        <v>0</v>
      </c>
      <c r="BQ37" s="77">
        <v>6.845</v>
      </c>
      <c r="BR37" s="77">
        <v>6.849</v>
      </c>
      <c r="BS37" s="77">
        <v>6.854</v>
      </c>
      <c r="BT37" s="77">
        <v>6.735</v>
      </c>
      <c r="BU37" s="77">
        <v>6.737</v>
      </c>
      <c r="BV37" s="77">
        <v>6.709</v>
      </c>
      <c r="BW37" s="77">
        <v>6.685</v>
      </c>
      <c r="BX37" s="77">
        <v>6.644</v>
      </c>
      <c r="BY37" s="77">
        <v>6.639</v>
      </c>
      <c r="BZ37" s="77">
        <v>6.641</v>
      </c>
      <c r="CA37" s="77">
        <v>6.623</v>
      </c>
      <c r="CB37" s="77">
        <v>6.613</v>
      </c>
      <c r="CC37" s="77">
        <v>6.594</v>
      </c>
      <c r="CD37" s="77">
        <v>6.572</v>
      </c>
      <c r="CE37" s="77">
        <v>6.58</v>
      </c>
      <c r="CF37" s="77">
        <v>6.532</v>
      </c>
      <c r="CG37" s="77">
        <v>6.533</v>
      </c>
      <c r="CH37" s="77">
        <v>6.537</v>
      </c>
      <c r="CI37" s="77">
        <v>6.51</v>
      </c>
      <c r="CJ37" s="77">
        <v>6.52</v>
      </c>
      <c r="CK37" s="77">
        <v>6.52</v>
      </c>
      <c r="CL37" s="77">
        <v>6.52</v>
      </c>
      <c r="CM37" s="77">
        <v>6.535</v>
      </c>
      <c r="CN37" s="77">
        <v>6.543</v>
      </c>
      <c r="CO37" s="77">
        <v>6.531</v>
      </c>
      <c r="CP37" s="77">
        <v>6.489</v>
      </c>
      <c r="CQ37" s="77">
        <v>6.478</v>
      </c>
      <c r="CR37" s="77">
        <v>6.711</v>
      </c>
      <c r="CS37" s="77">
        <v>6.731</v>
      </c>
      <c r="CT37" s="77">
        <v>6.704</v>
      </c>
      <c r="CU37" s="77">
        <v>6.614</v>
      </c>
      <c r="CV37" s="77">
        <v>6.704</v>
      </c>
      <c r="CW37" s="77">
        <v>6.646</v>
      </c>
      <c r="CX37" s="77">
        <v>6.756</v>
      </c>
      <c r="CY37" s="77">
        <v>6.756</v>
      </c>
      <c r="CZ37" s="77">
        <v>6.738</v>
      </c>
      <c r="DA37" s="77">
        <v>6.708</v>
      </c>
      <c r="DB37" s="77">
        <v>6.726</v>
      </c>
      <c r="DC37" s="77">
        <v>6.865</v>
      </c>
      <c r="DD37" s="77">
        <v>6.765</v>
      </c>
      <c r="DE37" s="77">
        <v>6.761</v>
      </c>
      <c r="DF37" s="77">
        <v>6.668</v>
      </c>
      <c r="DG37" s="77">
        <v>6.603</v>
      </c>
      <c r="DH37" s="77">
        <v>6.644</v>
      </c>
      <c r="DI37" s="77">
        <v>6.617</v>
      </c>
      <c r="DJ37" s="77">
        <v>6.662</v>
      </c>
      <c r="DK37" s="77">
        <v>6.686</v>
      </c>
      <c r="DL37" s="77">
        <v>6.686</v>
      </c>
      <c r="DM37" s="77">
        <v>6.696</v>
      </c>
      <c r="DN37" s="77">
        <v>12.491</v>
      </c>
      <c r="DO37" s="77">
        <v>12.498</v>
      </c>
      <c r="DP37" s="77">
        <v>12.493</v>
      </c>
      <c r="DQ37" s="77">
        <v>12.535</v>
      </c>
      <c r="DR37" s="77">
        <v>12.537</v>
      </c>
      <c r="DS37" s="77">
        <v>12.485</v>
      </c>
      <c r="DT37" s="77">
        <v>12.517</v>
      </c>
      <c r="DU37" s="77">
        <v>12.51</v>
      </c>
      <c r="DV37" s="77">
        <v>12.53</v>
      </c>
      <c r="DW37" s="77">
        <v>12.543</v>
      </c>
      <c r="DX37" s="77">
        <v>12.546</v>
      </c>
      <c r="DY37" s="77">
        <v>12.546</v>
      </c>
      <c r="DZ37" s="77">
        <v>12.968</v>
      </c>
      <c r="EA37" s="77">
        <v>12.979</v>
      </c>
      <c r="EB37" s="77">
        <v>12.991</v>
      </c>
      <c r="EC37" s="77">
        <v>13.042</v>
      </c>
      <c r="ED37" s="77">
        <v>13.01</v>
      </c>
      <c r="EE37" s="77">
        <v>12.579</v>
      </c>
      <c r="EF37" s="77">
        <v>12.346</v>
      </c>
      <c r="EG37" s="77">
        <v>12.863</v>
      </c>
      <c r="EH37" s="77">
        <v>12.863</v>
      </c>
      <c r="EI37" s="77">
        <v>12.843</v>
      </c>
      <c r="EJ37" s="77">
        <v>12.843</v>
      </c>
      <c r="EK37" s="77">
        <v>12.862</v>
      </c>
      <c r="EL37" s="77">
        <v>12.804</v>
      </c>
      <c r="EM37" s="77">
        <v>12.805</v>
      </c>
      <c r="EN37" s="77">
        <v>14.039</v>
      </c>
      <c r="EO37" s="77">
        <v>14.129</v>
      </c>
      <c r="EP37" s="77">
        <v>14.244</v>
      </c>
      <c r="EQ37" s="77">
        <v>14.314</v>
      </c>
      <c r="ER37" s="77">
        <v>13.963</v>
      </c>
      <c r="ES37" s="77">
        <v>13.967</v>
      </c>
      <c r="ET37" s="77">
        <v>14.177</v>
      </c>
      <c r="EU37" s="77">
        <v>14.563</v>
      </c>
      <c r="EV37" s="77">
        <v>14.505</v>
      </c>
      <c r="EW37" s="77">
        <v>14.492</v>
      </c>
      <c r="EX37" s="77">
        <v>14.63</v>
      </c>
      <c r="EY37" s="77">
        <v>14.782</v>
      </c>
      <c r="EZ37" s="77">
        <v>14.653</v>
      </c>
      <c r="FA37" s="77">
        <v>14.785</v>
      </c>
      <c r="FB37" s="77">
        <v>14.866</v>
      </c>
      <c r="FC37" s="77">
        <v>14.711</v>
      </c>
      <c r="FD37" s="77">
        <v>14.832</v>
      </c>
      <c r="FE37" s="77">
        <v>14.874</v>
      </c>
      <c r="FF37" s="77">
        <v>14.942</v>
      </c>
      <c r="FG37" s="77">
        <v>14.942</v>
      </c>
      <c r="FH37" s="77">
        <v>14.64</v>
      </c>
      <c r="FI37" s="77">
        <v>14.63</v>
      </c>
      <c r="FJ37" s="77">
        <v>14.67</v>
      </c>
      <c r="FK37" s="77">
        <v>14.66</v>
      </c>
      <c r="FL37" s="77">
        <v>14.659</v>
      </c>
      <c r="FM37" s="77">
        <v>14.713</v>
      </c>
      <c r="FN37" s="77">
        <v>14.689</v>
      </c>
      <c r="FO37" s="77">
        <v>14.65</v>
      </c>
      <c r="FP37" s="77">
        <v>14.666</v>
      </c>
      <c r="FQ37" s="77">
        <v>14.696</v>
      </c>
      <c r="FR37" s="77">
        <v>0</v>
      </c>
      <c r="FS37" s="77">
        <v>0</v>
      </c>
      <c r="FT37" s="77">
        <v>0</v>
      </c>
      <c r="FU37" s="77">
        <v>0</v>
      </c>
      <c r="FV37" s="77">
        <v>0</v>
      </c>
      <c r="FW37" s="77">
        <v>0</v>
      </c>
      <c r="FX37" s="77">
        <v>0</v>
      </c>
      <c r="FY37" s="77">
        <v>0</v>
      </c>
      <c r="FZ37" s="77">
        <v>0</v>
      </c>
      <c r="GA37" s="77">
        <v>0</v>
      </c>
      <c r="GB37" s="77">
        <v>0</v>
      </c>
      <c r="GC37" s="77">
        <v>0</v>
      </c>
      <c r="GD37" s="77">
        <v>0</v>
      </c>
      <c r="GE37" s="77">
        <v>0</v>
      </c>
      <c r="GF37" s="77">
        <v>0</v>
      </c>
      <c r="GG37" s="77">
        <v>0</v>
      </c>
      <c r="GH37" s="77">
        <v>0</v>
      </c>
      <c r="GI37" s="77">
        <v>0</v>
      </c>
      <c r="GJ37" s="77">
        <v>0</v>
      </c>
    </row>
    <row r="38" spans="2:192" ht="15">
      <c r="B38" s="121" t="s">
        <v>60</v>
      </c>
      <c r="C38" s="122">
        <v>142.436</v>
      </c>
      <c r="D38" s="122">
        <v>142.436</v>
      </c>
      <c r="E38" s="122">
        <v>142.436</v>
      </c>
      <c r="F38" s="122">
        <v>142.436</v>
      </c>
      <c r="G38" s="122">
        <v>142.436</v>
      </c>
      <c r="H38" s="122">
        <v>152.374</v>
      </c>
      <c r="I38" s="122">
        <v>152.374</v>
      </c>
      <c r="J38" s="122">
        <v>152.374</v>
      </c>
      <c r="K38" s="122">
        <v>0</v>
      </c>
      <c r="L38" s="122">
        <v>0</v>
      </c>
      <c r="M38" s="122">
        <v>0</v>
      </c>
      <c r="N38" s="122">
        <v>0</v>
      </c>
      <c r="O38" s="122">
        <v>0</v>
      </c>
      <c r="P38" s="123">
        <v>0</v>
      </c>
      <c r="Q38" s="123">
        <v>262.697</v>
      </c>
      <c r="R38" s="123">
        <v>0</v>
      </c>
      <c r="S38" s="124">
        <v>0</v>
      </c>
      <c r="T38" s="123">
        <v>0</v>
      </c>
      <c r="U38" s="123">
        <v>0</v>
      </c>
      <c r="V38" s="124">
        <v>0</v>
      </c>
      <c r="W38" s="123">
        <v>0</v>
      </c>
      <c r="X38" s="125">
        <v>0</v>
      </c>
      <c r="Y38" s="125">
        <v>0</v>
      </c>
      <c r="Z38" s="125">
        <v>0</v>
      </c>
      <c r="AA38" s="125">
        <v>0</v>
      </c>
      <c r="AB38" s="125">
        <v>0</v>
      </c>
      <c r="AC38" s="125">
        <v>0</v>
      </c>
      <c r="AD38" s="125">
        <v>0</v>
      </c>
      <c r="AE38" s="125">
        <v>0</v>
      </c>
      <c r="AF38" s="77">
        <v>0</v>
      </c>
      <c r="AG38" s="77">
        <v>0</v>
      </c>
      <c r="AH38" s="77">
        <v>0</v>
      </c>
      <c r="AI38" s="77">
        <v>0</v>
      </c>
      <c r="AJ38" s="77">
        <v>0</v>
      </c>
      <c r="AK38" s="77">
        <v>0</v>
      </c>
      <c r="AL38" s="77">
        <v>0</v>
      </c>
      <c r="AM38" s="77">
        <v>0</v>
      </c>
      <c r="AN38" s="77">
        <v>0</v>
      </c>
      <c r="AO38" s="77">
        <v>0</v>
      </c>
      <c r="AP38" s="77">
        <v>0</v>
      </c>
      <c r="AQ38" s="77">
        <v>0</v>
      </c>
      <c r="AR38" s="77">
        <v>0</v>
      </c>
      <c r="AS38" s="77">
        <v>0</v>
      </c>
      <c r="AT38" s="77">
        <v>0</v>
      </c>
      <c r="AU38" s="77">
        <v>0</v>
      </c>
      <c r="AV38" s="77">
        <v>0</v>
      </c>
      <c r="AW38" s="77">
        <v>0</v>
      </c>
      <c r="AX38" s="77">
        <v>0</v>
      </c>
      <c r="AY38" s="77">
        <v>0</v>
      </c>
      <c r="AZ38" s="77">
        <v>0</v>
      </c>
      <c r="BA38" s="77">
        <v>0</v>
      </c>
      <c r="BB38" s="77">
        <v>0</v>
      </c>
      <c r="BC38" s="77">
        <v>0</v>
      </c>
      <c r="BD38" s="77">
        <v>0</v>
      </c>
      <c r="BE38" s="77">
        <v>0</v>
      </c>
      <c r="BF38" s="77">
        <v>0</v>
      </c>
      <c r="BG38" s="77">
        <v>0</v>
      </c>
      <c r="BH38" s="77">
        <v>0</v>
      </c>
      <c r="BI38" s="77">
        <v>0</v>
      </c>
      <c r="BJ38" s="77">
        <v>0</v>
      </c>
      <c r="BK38" s="77">
        <v>0</v>
      </c>
      <c r="BL38" s="77">
        <v>0</v>
      </c>
      <c r="BM38" s="77">
        <v>0</v>
      </c>
      <c r="BN38" s="77">
        <v>0</v>
      </c>
      <c r="BO38" s="77">
        <v>0</v>
      </c>
      <c r="BP38" s="77">
        <v>0</v>
      </c>
      <c r="BQ38" s="77">
        <v>0</v>
      </c>
      <c r="BR38" s="77">
        <v>0</v>
      </c>
      <c r="BS38" s="77">
        <v>0</v>
      </c>
      <c r="BT38" s="77">
        <v>0</v>
      </c>
      <c r="BU38" s="77">
        <v>0</v>
      </c>
      <c r="BV38" s="77">
        <v>0</v>
      </c>
      <c r="BW38" s="77">
        <v>0</v>
      </c>
      <c r="BX38" s="77">
        <v>0</v>
      </c>
      <c r="BY38" s="77">
        <v>0</v>
      </c>
      <c r="BZ38" s="77">
        <v>0</v>
      </c>
      <c r="CA38" s="77">
        <v>0</v>
      </c>
      <c r="CB38" s="77">
        <v>0</v>
      </c>
      <c r="CC38" s="77">
        <v>0</v>
      </c>
      <c r="CD38" s="77">
        <v>0</v>
      </c>
      <c r="CE38" s="77">
        <v>0</v>
      </c>
      <c r="CF38" s="77">
        <v>0</v>
      </c>
      <c r="CG38" s="77">
        <v>0</v>
      </c>
      <c r="CH38" s="77">
        <v>0</v>
      </c>
      <c r="CI38" s="77">
        <v>0</v>
      </c>
      <c r="CJ38" s="77">
        <v>0</v>
      </c>
      <c r="CK38" s="77">
        <v>0</v>
      </c>
      <c r="CL38" s="77">
        <v>0</v>
      </c>
      <c r="CM38" s="77">
        <v>0</v>
      </c>
      <c r="CN38" s="77">
        <v>0</v>
      </c>
      <c r="CO38" s="77">
        <v>0</v>
      </c>
      <c r="CP38" s="77">
        <v>0</v>
      </c>
      <c r="CQ38" s="77">
        <v>0</v>
      </c>
      <c r="CR38" s="77">
        <v>0</v>
      </c>
      <c r="CS38" s="77">
        <v>0</v>
      </c>
      <c r="CT38" s="77">
        <v>0</v>
      </c>
      <c r="CU38" s="77">
        <v>0</v>
      </c>
      <c r="CV38" s="77">
        <v>0</v>
      </c>
      <c r="CW38" s="77">
        <v>0</v>
      </c>
      <c r="CX38" s="77">
        <v>0</v>
      </c>
      <c r="CY38" s="77">
        <v>0</v>
      </c>
      <c r="CZ38" s="77">
        <v>0</v>
      </c>
      <c r="DA38" s="77">
        <v>0</v>
      </c>
      <c r="DB38" s="77">
        <v>0</v>
      </c>
      <c r="DC38" s="77">
        <v>0</v>
      </c>
      <c r="DD38" s="77">
        <v>0</v>
      </c>
      <c r="DE38" s="77">
        <v>0</v>
      </c>
      <c r="DF38" s="77">
        <v>0</v>
      </c>
      <c r="DG38" s="77">
        <v>0</v>
      </c>
      <c r="DH38" s="77">
        <v>0</v>
      </c>
      <c r="DI38" s="77">
        <v>0</v>
      </c>
      <c r="DJ38" s="77">
        <v>0</v>
      </c>
      <c r="DK38" s="77">
        <v>0</v>
      </c>
      <c r="DL38" s="77">
        <v>0</v>
      </c>
      <c r="DM38" s="77">
        <v>0</v>
      </c>
      <c r="DN38" s="77">
        <v>0</v>
      </c>
      <c r="DO38" s="77">
        <v>0</v>
      </c>
      <c r="DP38" s="77">
        <v>0</v>
      </c>
      <c r="DQ38" s="77">
        <v>0</v>
      </c>
      <c r="DR38" s="77">
        <v>0</v>
      </c>
      <c r="DS38" s="77">
        <v>0</v>
      </c>
      <c r="DT38" s="77">
        <v>0</v>
      </c>
      <c r="DU38" s="77">
        <v>0</v>
      </c>
      <c r="DV38" s="77">
        <v>0</v>
      </c>
      <c r="DW38" s="77">
        <v>0</v>
      </c>
      <c r="DX38" s="77">
        <v>0</v>
      </c>
      <c r="DY38" s="77">
        <v>0</v>
      </c>
      <c r="DZ38" s="77">
        <v>0</v>
      </c>
      <c r="EA38" s="77">
        <v>0</v>
      </c>
      <c r="EB38" s="77">
        <v>0</v>
      </c>
      <c r="EC38" s="77">
        <v>0</v>
      </c>
      <c r="ED38" s="77">
        <v>0</v>
      </c>
      <c r="EE38" s="77">
        <v>0</v>
      </c>
      <c r="EF38" s="77">
        <v>0</v>
      </c>
      <c r="EG38" s="77">
        <v>0</v>
      </c>
      <c r="EH38" s="77">
        <v>0</v>
      </c>
      <c r="EI38" s="77">
        <v>0</v>
      </c>
      <c r="EJ38" s="77">
        <v>0</v>
      </c>
      <c r="EK38" s="77">
        <v>0</v>
      </c>
      <c r="EL38" s="77">
        <v>0</v>
      </c>
      <c r="EM38" s="77">
        <v>0</v>
      </c>
      <c r="EN38" s="77">
        <v>0</v>
      </c>
      <c r="EO38" s="77">
        <v>0</v>
      </c>
      <c r="EP38" s="77">
        <v>0</v>
      </c>
      <c r="EQ38" s="77">
        <v>0</v>
      </c>
      <c r="ER38" s="77">
        <v>0</v>
      </c>
      <c r="ES38" s="77">
        <v>0</v>
      </c>
      <c r="ET38" s="77">
        <v>0</v>
      </c>
      <c r="EU38" s="77">
        <v>0</v>
      </c>
      <c r="EV38" s="77">
        <v>0</v>
      </c>
      <c r="EW38" s="77">
        <v>0</v>
      </c>
      <c r="EX38" s="77">
        <v>0</v>
      </c>
      <c r="EY38" s="77">
        <v>0</v>
      </c>
      <c r="EZ38" s="77">
        <v>0</v>
      </c>
      <c r="FA38" s="77">
        <v>0</v>
      </c>
      <c r="FB38" s="77">
        <v>0</v>
      </c>
      <c r="FC38" s="77">
        <v>0</v>
      </c>
      <c r="FD38" s="77">
        <v>0</v>
      </c>
      <c r="FE38" s="77">
        <v>0</v>
      </c>
      <c r="FF38" s="77">
        <v>0</v>
      </c>
      <c r="FG38" s="77">
        <v>0</v>
      </c>
      <c r="FH38" s="77">
        <v>0</v>
      </c>
      <c r="FI38" s="77">
        <v>0</v>
      </c>
      <c r="FJ38" s="77">
        <v>0</v>
      </c>
      <c r="FK38" s="77">
        <v>0</v>
      </c>
      <c r="FL38" s="77">
        <v>0</v>
      </c>
      <c r="FM38" s="77">
        <v>0</v>
      </c>
      <c r="FN38" s="77">
        <v>0</v>
      </c>
      <c r="FO38" s="77">
        <v>0</v>
      </c>
      <c r="FP38" s="77">
        <v>0</v>
      </c>
      <c r="FQ38" s="77">
        <v>0</v>
      </c>
      <c r="FR38" s="77">
        <v>0</v>
      </c>
      <c r="FS38" s="77">
        <v>0</v>
      </c>
      <c r="FT38" s="77">
        <v>0</v>
      </c>
      <c r="FU38" s="77">
        <v>0</v>
      </c>
      <c r="FV38" s="77">
        <v>0</v>
      </c>
      <c r="FW38" s="77">
        <v>0</v>
      </c>
      <c r="FX38" s="77">
        <v>0</v>
      </c>
      <c r="FY38" s="77">
        <v>0</v>
      </c>
      <c r="FZ38" s="77">
        <v>0</v>
      </c>
      <c r="GA38" s="77">
        <v>0</v>
      </c>
      <c r="GB38" s="77">
        <v>0</v>
      </c>
      <c r="GC38" s="77">
        <v>0</v>
      </c>
      <c r="GD38" s="77">
        <v>0</v>
      </c>
      <c r="GE38" s="77">
        <v>0</v>
      </c>
      <c r="GF38" s="77">
        <v>0</v>
      </c>
      <c r="GG38" s="77">
        <v>0</v>
      </c>
      <c r="GH38" s="77">
        <v>0</v>
      </c>
      <c r="GI38" s="77">
        <v>0</v>
      </c>
      <c r="GJ38" s="77">
        <v>0</v>
      </c>
    </row>
    <row r="39" spans="2:192" ht="15">
      <c r="B39" s="121" t="s">
        <v>61</v>
      </c>
      <c r="C39" s="122">
        <v>1555.404</v>
      </c>
      <c r="D39" s="122">
        <v>1600.051</v>
      </c>
      <c r="E39" s="122">
        <v>1649.797</v>
      </c>
      <c r="F39" s="122">
        <v>1598.904</v>
      </c>
      <c r="G39" s="122">
        <v>1543.742</v>
      </c>
      <c r="H39" s="122">
        <v>2015.011</v>
      </c>
      <c r="I39" s="122">
        <v>1510.145</v>
      </c>
      <c r="J39" s="122">
        <v>1403.778</v>
      </c>
      <c r="K39" s="122">
        <v>480.743</v>
      </c>
      <c r="L39" s="122">
        <v>362.828</v>
      </c>
      <c r="M39" s="122">
        <v>337.993</v>
      </c>
      <c r="N39" s="122">
        <v>323.611</v>
      </c>
      <c r="O39" s="122">
        <v>308.282</v>
      </c>
      <c r="P39" s="123">
        <v>307.201</v>
      </c>
      <c r="Q39" s="123">
        <v>291.913</v>
      </c>
      <c r="R39" s="123">
        <v>273.288</v>
      </c>
      <c r="S39" s="124">
        <v>256.185</v>
      </c>
      <c r="T39" s="123">
        <v>247.951</v>
      </c>
      <c r="U39" s="123">
        <v>232.683</v>
      </c>
      <c r="V39" s="124">
        <v>222.978</v>
      </c>
      <c r="W39" s="123">
        <v>205.458</v>
      </c>
      <c r="X39" s="125">
        <v>197.515</v>
      </c>
      <c r="Y39" s="125">
        <v>190.142</v>
      </c>
      <c r="Z39" s="125">
        <v>184.478</v>
      </c>
      <c r="AA39" s="125">
        <v>164.595</v>
      </c>
      <c r="AB39" s="125">
        <v>157.373</v>
      </c>
      <c r="AC39" s="125">
        <v>144.286</v>
      </c>
      <c r="AD39" s="125">
        <v>144.286</v>
      </c>
      <c r="AE39" s="125">
        <v>128.501</v>
      </c>
      <c r="AF39" s="77">
        <v>119.16</v>
      </c>
      <c r="AG39" s="77">
        <v>110.736</v>
      </c>
      <c r="AH39" s="77">
        <v>110.309</v>
      </c>
      <c r="AI39" s="77">
        <v>93.357</v>
      </c>
      <c r="AJ39" s="77">
        <v>87.829</v>
      </c>
      <c r="AK39" s="77">
        <v>78.882</v>
      </c>
      <c r="AL39" s="77">
        <v>74.33</v>
      </c>
      <c r="AM39" s="77">
        <v>59.934</v>
      </c>
      <c r="AN39" s="77">
        <v>59.934</v>
      </c>
      <c r="AO39" s="77">
        <v>55.751</v>
      </c>
      <c r="AP39" s="77">
        <v>55.751</v>
      </c>
      <c r="AQ39" s="77">
        <v>55.751</v>
      </c>
      <c r="AR39" s="77">
        <v>55.751</v>
      </c>
      <c r="AS39" s="77">
        <v>57.159</v>
      </c>
      <c r="AT39" s="77">
        <v>57.159</v>
      </c>
      <c r="AU39" s="77">
        <v>64.306</v>
      </c>
      <c r="AV39" s="77">
        <v>73.291</v>
      </c>
      <c r="AW39" s="77">
        <v>75.622</v>
      </c>
      <c r="AX39" s="77">
        <v>76.549</v>
      </c>
      <c r="AY39" s="77">
        <v>76.549</v>
      </c>
      <c r="AZ39" s="77">
        <v>149.858</v>
      </c>
      <c r="BA39" s="77">
        <v>76.549</v>
      </c>
      <c r="BB39" s="77">
        <v>76.549</v>
      </c>
      <c r="BC39" s="77">
        <v>72.206</v>
      </c>
      <c r="BD39" s="77">
        <v>76.549</v>
      </c>
      <c r="BE39" s="77">
        <v>76.549</v>
      </c>
      <c r="BF39" s="77">
        <v>3.24</v>
      </c>
      <c r="BG39" s="77">
        <v>3.24</v>
      </c>
      <c r="BH39" s="77">
        <v>3.24</v>
      </c>
      <c r="BI39" s="77">
        <v>3.24</v>
      </c>
      <c r="BJ39" s="77">
        <v>3.24</v>
      </c>
      <c r="BK39" s="77">
        <v>3.24</v>
      </c>
      <c r="BL39" s="77">
        <v>3.24</v>
      </c>
      <c r="BM39" s="77">
        <v>3.24</v>
      </c>
      <c r="BN39" s="77">
        <v>3.24</v>
      </c>
      <c r="BO39" s="77">
        <v>3.24</v>
      </c>
      <c r="BP39" s="77">
        <v>3.24</v>
      </c>
      <c r="BQ39" s="77">
        <v>3.24</v>
      </c>
      <c r="BR39" s="77">
        <v>3.24</v>
      </c>
      <c r="BS39" s="77">
        <v>3.24</v>
      </c>
      <c r="BT39" s="77">
        <v>3.24</v>
      </c>
      <c r="BU39" s="77">
        <v>3.24</v>
      </c>
      <c r="BV39" s="77">
        <v>3.24</v>
      </c>
      <c r="BW39" s="77">
        <v>3.24</v>
      </c>
      <c r="BX39" s="77">
        <v>3.24</v>
      </c>
      <c r="BY39" s="77">
        <v>3.24</v>
      </c>
      <c r="BZ39" s="77">
        <v>3.445</v>
      </c>
      <c r="CA39" s="77">
        <v>3.24</v>
      </c>
      <c r="CB39" s="77">
        <v>3.24</v>
      </c>
      <c r="CC39" s="77">
        <v>3.24</v>
      </c>
      <c r="CD39" s="77">
        <v>3.24</v>
      </c>
      <c r="CE39" s="77">
        <v>3.24</v>
      </c>
      <c r="CF39" s="77">
        <v>3.24</v>
      </c>
      <c r="CG39" s="77">
        <v>3.24</v>
      </c>
      <c r="CH39" s="77">
        <v>3.24</v>
      </c>
      <c r="CI39" s="77">
        <v>3.24</v>
      </c>
      <c r="CJ39" s="77">
        <v>3.24</v>
      </c>
      <c r="CK39" s="77">
        <v>3.24</v>
      </c>
      <c r="CL39" s="77">
        <v>3.24</v>
      </c>
      <c r="CM39" s="77">
        <v>0</v>
      </c>
      <c r="CN39" s="77">
        <v>3.24</v>
      </c>
      <c r="CO39" s="77">
        <v>3.24</v>
      </c>
      <c r="CP39" s="77">
        <v>3.24</v>
      </c>
      <c r="CQ39" s="77">
        <v>3.24</v>
      </c>
      <c r="CR39" s="77">
        <v>3.24</v>
      </c>
      <c r="CS39" s="77">
        <v>3.24</v>
      </c>
      <c r="CT39" s="77">
        <v>3.24</v>
      </c>
      <c r="CU39" s="77">
        <v>3.24</v>
      </c>
      <c r="CV39" s="77">
        <v>3.24</v>
      </c>
      <c r="CW39" s="77">
        <v>3.24</v>
      </c>
      <c r="CX39" s="77">
        <v>3.24</v>
      </c>
      <c r="CY39" s="77">
        <v>3.24</v>
      </c>
      <c r="CZ39" s="77">
        <v>3.24</v>
      </c>
      <c r="DA39" s="77">
        <v>3.24</v>
      </c>
      <c r="DB39" s="77">
        <v>3.24</v>
      </c>
      <c r="DC39" s="77">
        <v>3.24</v>
      </c>
      <c r="DD39" s="77">
        <v>3.24</v>
      </c>
      <c r="DE39" s="77">
        <v>3.24</v>
      </c>
      <c r="DF39" s="77">
        <v>3.24</v>
      </c>
      <c r="DG39" s="77">
        <v>3.24</v>
      </c>
      <c r="DH39" s="77">
        <v>3.24</v>
      </c>
      <c r="DI39" s="77">
        <v>3.24</v>
      </c>
      <c r="DJ39" s="77">
        <v>3.24</v>
      </c>
      <c r="DK39" s="77">
        <v>3.24</v>
      </c>
      <c r="DL39" s="77">
        <v>3.24</v>
      </c>
      <c r="DM39" s="77">
        <v>3.24</v>
      </c>
      <c r="DN39" s="77">
        <v>3.24</v>
      </c>
      <c r="DO39" s="77">
        <v>3.24</v>
      </c>
      <c r="DP39" s="77">
        <v>3.24</v>
      </c>
      <c r="DQ39" s="77">
        <v>3.24</v>
      </c>
      <c r="DR39" s="77">
        <v>3.24</v>
      </c>
      <c r="DS39" s="77">
        <v>3.24</v>
      </c>
      <c r="DT39" s="77">
        <v>3.24</v>
      </c>
      <c r="DU39" s="77">
        <v>3.24</v>
      </c>
      <c r="DV39" s="77">
        <v>3.24</v>
      </c>
      <c r="DW39" s="77">
        <v>3.24</v>
      </c>
      <c r="DX39" s="77">
        <v>3.24</v>
      </c>
      <c r="DY39" s="77">
        <v>3.24</v>
      </c>
      <c r="DZ39" s="77">
        <v>3.24</v>
      </c>
      <c r="EA39" s="77">
        <v>3.24</v>
      </c>
      <c r="EB39" s="77">
        <v>3.24</v>
      </c>
      <c r="EC39" s="77">
        <v>3.24</v>
      </c>
      <c r="ED39" s="77">
        <v>3.24</v>
      </c>
      <c r="EE39" s="77">
        <v>3.24</v>
      </c>
      <c r="EF39" s="77">
        <v>3.24</v>
      </c>
      <c r="EG39" s="77">
        <v>3.24</v>
      </c>
      <c r="EH39" s="77">
        <v>3.24</v>
      </c>
      <c r="EI39" s="77">
        <v>3.24</v>
      </c>
      <c r="EJ39" s="77">
        <v>3.24</v>
      </c>
      <c r="EK39" s="77">
        <v>3.24</v>
      </c>
      <c r="EL39" s="77">
        <v>3.24</v>
      </c>
      <c r="EM39" s="77">
        <v>3.24</v>
      </c>
      <c r="EN39" s="77">
        <v>3.24</v>
      </c>
      <c r="EO39" s="77">
        <v>3.24</v>
      </c>
      <c r="EP39" s="77">
        <v>3.24</v>
      </c>
      <c r="EQ39" s="77">
        <v>3.24</v>
      </c>
      <c r="ER39" s="77">
        <v>3.24</v>
      </c>
      <c r="ES39" s="77">
        <v>3.24</v>
      </c>
      <c r="ET39" s="77">
        <v>3.24</v>
      </c>
      <c r="EU39" s="77">
        <v>3.24</v>
      </c>
      <c r="EV39" s="77">
        <v>3.24</v>
      </c>
      <c r="EW39" s="77">
        <v>3.24</v>
      </c>
      <c r="EX39" s="77">
        <v>3.24</v>
      </c>
      <c r="EY39" s="77">
        <v>3.24</v>
      </c>
      <c r="EZ39" s="77">
        <v>3.24</v>
      </c>
      <c r="FA39" s="77">
        <v>3.24</v>
      </c>
      <c r="FB39" s="77">
        <v>3.24</v>
      </c>
      <c r="FC39" s="77">
        <v>3.24</v>
      </c>
      <c r="FD39" s="77">
        <v>3.24</v>
      </c>
      <c r="FE39" s="77">
        <v>3.24</v>
      </c>
      <c r="FF39" s="77">
        <v>3.24</v>
      </c>
      <c r="FG39" s="77">
        <v>3.24</v>
      </c>
      <c r="FH39" s="77">
        <v>3.24</v>
      </c>
      <c r="FI39" s="77">
        <v>3.24</v>
      </c>
      <c r="FJ39" s="77">
        <v>3.24</v>
      </c>
      <c r="FK39" s="77">
        <v>3.24</v>
      </c>
      <c r="FL39" s="77">
        <v>3.24</v>
      </c>
      <c r="FM39" s="77">
        <v>3.24</v>
      </c>
      <c r="FN39" s="77">
        <v>3.24</v>
      </c>
      <c r="FO39" s="77">
        <v>3.24</v>
      </c>
      <c r="FP39" s="77">
        <v>3.24</v>
      </c>
      <c r="FQ39" s="77">
        <v>3.24</v>
      </c>
      <c r="FR39" s="77">
        <v>3.24</v>
      </c>
      <c r="FS39" s="77">
        <v>3.24</v>
      </c>
      <c r="FT39" s="77">
        <v>3.24</v>
      </c>
      <c r="FU39" s="77">
        <v>3.24</v>
      </c>
      <c r="FV39" s="77">
        <v>3</v>
      </c>
      <c r="FW39" s="77">
        <v>3.24</v>
      </c>
      <c r="FX39" s="77">
        <v>3.24</v>
      </c>
      <c r="FY39" s="77">
        <v>3.24</v>
      </c>
      <c r="FZ39" s="77">
        <v>0</v>
      </c>
      <c r="GA39" s="77">
        <v>0</v>
      </c>
      <c r="GB39" s="77">
        <v>0</v>
      </c>
      <c r="GC39" s="77">
        <v>0</v>
      </c>
      <c r="GD39" s="77">
        <v>0</v>
      </c>
      <c r="GE39" s="77">
        <v>0</v>
      </c>
      <c r="GF39" s="77">
        <v>0</v>
      </c>
      <c r="GG39" s="77">
        <v>0</v>
      </c>
      <c r="GH39" s="77">
        <v>0</v>
      </c>
      <c r="GI39" s="77">
        <v>0</v>
      </c>
      <c r="GJ39" s="77">
        <v>0</v>
      </c>
    </row>
    <row r="40" spans="2:192" ht="15">
      <c r="B40" s="121" t="s">
        <v>62</v>
      </c>
      <c r="C40" s="122">
        <v>3.261</v>
      </c>
      <c r="D40" s="122">
        <v>3.261</v>
      </c>
      <c r="E40" s="122">
        <v>3.261</v>
      </c>
      <c r="F40" s="122">
        <v>3.261</v>
      </c>
      <c r="G40" s="122">
        <v>3.261</v>
      </c>
      <c r="H40" s="122">
        <v>3.26</v>
      </c>
      <c r="I40" s="122">
        <v>3.26</v>
      </c>
      <c r="J40" s="122">
        <v>3.26</v>
      </c>
      <c r="K40" s="122">
        <v>0</v>
      </c>
      <c r="L40" s="122">
        <v>0</v>
      </c>
      <c r="M40" s="122">
        <v>0</v>
      </c>
      <c r="N40" s="122">
        <v>0</v>
      </c>
      <c r="O40" s="122">
        <v>0</v>
      </c>
      <c r="P40" s="123">
        <v>0</v>
      </c>
      <c r="Q40" s="123">
        <v>0</v>
      </c>
      <c r="R40" s="123">
        <v>0</v>
      </c>
      <c r="S40" s="124">
        <v>0</v>
      </c>
      <c r="T40" s="123">
        <v>0</v>
      </c>
      <c r="U40" s="123">
        <v>0</v>
      </c>
      <c r="V40" s="124">
        <v>0</v>
      </c>
      <c r="W40" s="123">
        <v>0</v>
      </c>
      <c r="X40" s="125">
        <v>0</v>
      </c>
      <c r="Y40" s="125">
        <v>0</v>
      </c>
      <c r="Z40" s="125">
        <v>0</v>
      </c>
      <c r="AA40" s="125">
        <v>0</v>
      </c>
      <c r="AB40" s="125">
        <v>0</v>
      </c>
      <c r="AC40" s="125">
        <v>0</v>
      </c>
      <c r="AD40" s="125">
        <v>0</v>
      </c>
      <c r="AE40" s="125">
        <v>0</v>
      </c>
      <c r="AF40" s="77">
        <v>0</v>
      </c>
      <c r="AG40" s="77">
        <v>0</v>
      </c>
      <c r="AH40" s="77">
        <v>0</v>
      </c>
      <c r="AI40" s="77">
        <v>0</v>
      </c>
      <c r="AJ40" s="77">
        <v>0</v>
      </c>
      <c r="AK40" s="77">
        <v>0</v>
      </c>
      <c r="AL40" s="77">
        <v>0</v>
      </c>
      <c r="AM40" s="77">
        <v>0</v>
      </c>
      <c r="AN40" s="77">
        <v>0</v>
      </c>
      <c r="AO40" s="77">
        <v>0</v>
      </c>
      <c r="AP40" s="77">
        <v>0</v>
      </c>
      <c r="AQ40" s="77">
        <v>0</v>
      </c>
      <c r="AR40" s="77">
        <v>0</v>
      </c>
      <c r="AS40" s="77">
        <v>0</v>
      </c>
      <c r="AT40" s="77">
        <v>0</v>
      </c>
      <c r="AU40" s="77">
        <v>0</v>
      </c>
      <c r="AV40" s="77">
        <v>0</v>
      </c>
      <c r="AW40" s="77">
        <v>0</v>
      </c>
      <c r="AX40" s="77">
        <v>0</v>
      </c>
      <c r="AY40" s="77">
        <v>0</v>
      </c>
      <c r="AZ40" s="77">
        <v>0</v>
      </c>
      <c r="BA40" s="77">
        <v>0</v>
      </c>
      <c r="BB40" s="77">
        <v>0</v>
      </c>
      <c r="BC40" s="77">
        <v>0</v>
      </c>
      <c r="BD40" s="77">
        <v>0</v>
      </c>
      <c r="BE40" s="77">
        <v>0</v>
      </c>
      <c r="BF40" s="77">
        <v>0</v>
      </c>
      <c r="BG40" s="77">
        <v>0</v>
      </c>
      <c r="BH40" s="77">
        <v>0</v>
      </c>
      <c r="BI40" s="77">
        <v>0</v>
      </c>
      <c r="BJ40" s="77">
        <v>0</v>
      </c>
      <c r="BK40" s="77">
        <v>0</v>
      </c>
      <c r="BL40" s="77">
        <v>0</v>
      </c>
      <c r="BM40" s="77">
        <v>0</v>
      </c>
      <c r="BN40" s="77">
        <v>0</v>
      </c>
      <c r="BO40" s="77">
        <v>0</v>
      </c>
      <c r="BP40" s="77">
        <v>0</v>
      </c>
      <c r="BQ40" s="77">
        <v>0</v>
      </c>
      <c r="BR40" s="77">
        <v>0</v>
      </c>
      <c r="BS40" s="77">
        <v>0</v>
      </c>
      <c r="BT40" s="77">
        <v>0</v>
      </c>
      <c r="BU40" s="77">
        <v>0</v>
      </c>
      <c r="BV40" s="77">
        <v>0</v>
      </c>
      <c r="BW40" s="77">
        <v>0</v>
      </c>
      <c r="BX40" s="77">
        <v>0</v>
      </c>
      <c r="BY40" s="77">
        <v>0</v>
      </c>
      <c r="BZ40" s="77">
        <v>0</v>
      </c>
      <c r="CA40" s="77">
        <v>0</v>
      </c>
      <c r="CB40" s="77">
        <v>0</v>
      </c>
      <c r="CC40" s="77">
        <v>0</v>
      </c>
      <c r="CD40" s="77">
        <v>0</v>
      </c>
      <c r="CE40" s="77">
        <v>0</v>
      </c>
      <c r="CF40" s="77">
        <v>0</v>
      </c>
      <c r="CG40" s="77">
        <v>0</v>
      </c>
      <c r="CH40" s="77">
        <v>0</v>
      </c>
      <c r="CI40" s="77">
        <v>0</v>
      </c>
      <c r="CJ40" s="77">
        <v>0</v>
      </c>
      <c r="CK40" s="77">
        <v>0</v>
      </c>
      <c r="CL40" s="77">
        <v>0</v>
      </c>
      <c r="CM40" s="77">
        <v>0</v>
      </c>
      <c r="CN40" s="77">
        <v>0</v>
      </c>
      <c r="CO40" s="77">
        <v>0</v>
      </c>
      <c r="CP40" s="77">
        <v>0</v>
      </c>
      <c r="CQ40" s="77">
        <v>0</v>
      </c>
      <c r="CR40" s="77">
        <v>0</v>
      </c>
      <c r="CS40" s="77">
        <v>0</v>
      </c>
      <c r="CT40" s="77">
        <v>0</v>
      </c>
      <c r="CU40" s="77">
        <v>0</v>
      </c>
      <c r="CV40" s="77">
        <v>0</v>
      </c>
      <c r="CW40" s="77">
        <v>0</v>
      </c>
      <c r="CX40" s="77">
        <v>0</v>
      </c>
      <c r="CY40" s="77">
        <v>0</v>
      </c>
      <c r="CZ40" s="77">
        <v>0</v>
      </c>
      <c r="DA40" s="77">
        <v>0</v>
      </c>
      <c r="DB40" s="77">
        <v>0</v>
      </c>
      <c r="DC40" s="77">
        <v>0</v>
      </c>
      <c r="DD40" s="77">
        <v>0</v>
      </c>
      <c r="DE40" s="77">
        <v>0</v>
      </c>
      <c r="DF40" s="77">
        <v>0</v>
      </c>
      <c r="DG40" s="77">
        <v>0</v>
      </c>
      <c r="DH40" s="77">
        <v>0</v>
      </c>
      <c r="DI40" s="77">
        <v>0</v>
      </c>
      <c r="DJ40" s="77">
        <v>0</v>
      </c>
      <c r="DK40" s="77">
        <v>0</v>
      </c>
      <c r="DL40" s="77">
        <v>0</v>
      </c>
      <c r="DM40" s="77">
        <v>0</v>
      </c>
      <c r="DN40" s="77">
        <v>0</v>
      </c>
      <c r="DO40" s="77">
        <v>0</v>
      </c>
      <c r="DP40" s="77">
        <v>0</v>
      </c>
      <c r="DQ40" s="77">
        <v>0</v>
      </c>
      <c r="DR40" s="77">
        <v>0</v>
      </c>
      <c r="DS40" s="77">
        <v>0</v>
      </c>
      <c r="DT40" s="77">
        <v>0</v>
      </c>
      <c r="DU40" s="77">
        <v>0</v>
      </c>
      <c r="DV40" s="77">
        <v>0</v>
      </c>
      <c r="DW40" s="77">
        <v>0</v>
      </c>
      <c r="DX40" s="77">
        <v>0</v>
      </c>
      <c r="DY40" s="77">
        <v>0</v>
      </c>
      <c r="DZ40" s="77">
        <v>0</v>
      </c>
      <c r="EA40" s="77">
        <v>0</v>
      </c>
      <c r="EB40" s="77">
        <v>0</v>
      </c>
      <c r="EC40" s="77">
        <v>0</v>
      </c>
      <c r="ED40" s="77">
        <v>0</v>
      </c>
      <c r="EE40" s="77">
        <v>0</v>
      </c>
      <c r="EF40" s="77">
        <v>0</v>
      </c>
      <c r="EG40" s="77">
        <v>0</v>
      </c>
      <c r="EH40" s="77">
        <v>0</v>
      </c>
      <c r="EI40" s="77">
        <v>0</v>
      </c>
      <c r="EJ40" s="77">
        <v>0</v>
      </c>
      <c r="EK40" s="77">
        <v>0</v>
      </c>
      <c r="EL40" s="77">
        <v>0</v>
      </c>
      <c r="EM40" s="77">
        <v>0</v>
      </c>
      <c r="EN40" s="77">
        <v>0</v>
      </c>
      <c r="EO40" s="77">
        <v>0</v>
      </c>
      <c r="EP40" s="77">
        <v>0</v>
      </c>
      <c r="EQ40" s="77">
        <v>0</v>
      </c>
      <c r="ER40" s="77">
        <v>0</v>
      </c>
      <c r="ES40" s="77">
        <v>0</v>
      </c>
      <c r="ET40" s="77">
        <v>0</v>
      </c>
      <c r="EU40" s="77">
        <v>0</v>
      </c>
      <c r="EV40" s="77">
        <v>0</v>
      </c>
      <c r="EW40" s="77">
        <v>0</v>
      </c>
      <c r="EX40" s="77">
        <v>0</v>
      </c>
      <c r="EY40" s="77">
        <v>0</v>
      </c>
      <c r="EZ40" s="77">
        <v>0</v>
      </c>
      <c r="FA40" s="77">
        <v>0</v>
      </c>
      <c r="FB40" s="77">
        <v>0</v>
      </c>
      <c r="FC40" s="77">
        <v>0</v>
      </c>
      <c r="FD40" s="77">
        <v>0</v>
      </c>
      <c r="FE40" s="77">
        <v>0</v>
      </c>
      <c r="FF40" s="77">
        <v>0</v>
      </c>
      <c r="FG40" s="77">
        <v>0</v>
      </c>
      <c r="FH40" s="77">
        <v>0</v>
      </c>
      <c r="FI40" s="77">
        <v>0</v>
      </c>
      <c r="FJ40" s="77">
        <v>0</v>
      </c>
      <c r="FK40" s="77">
        <v>0</v>
      </c>
      <c r="FL40" s="77">
        <v>0</v>
      </c>
      <c r="FM40" s="77">
        <v>0</v>
      </c>
      <c r="FN40" s="77">
        <v>0</v>
      </c>
      <c r="FO40" s="77">
        <v>0</v>
      </c>
      <c r="FP40" s="77">
        <v>0</v>
      </c>
      <c r="FQ40" s="77">
        <v>0</v>
      </c>
      <c r="FR40" s="77">
        <v>0</v>
      </c>
      <c r="FS40" s="77">
        <v>0</v>
      </c>
      <c r="FT40" s="77">
        <v>0</v>
      </c>
      <c r="FU40" s="77">
        <v>0</v>
      </c>
      <c r="FV40" s="77">
        <v>0</v>
      </c>
      <c r="FW40" s="77">
        <v>0</v>
      </c>
      <c r="FX40" s="77">
        <v>0</v>
      </c>
      <c r="FY40" s="77">
        <v>0</v>
      </c>
      <c r="FZ40" s="77">
        <v>0</v>
      </c>
      <c r="GA40" s="77">
        <v>0</v>
      </c>
      <c r="GB40" s="77">
        <v>0</v>
      </c>
      <c r="GC40" s="77">
        <v>0</v>
      </c>
      <c r="GD40" s="77">
        <v>0</v>
      </c>
      <c r="GE40" s="77">
        <v>0</v>
      </c>
      <c r="GF40" s="77">
        <v>0</v>
      </c>
      <c r="GG40" s="77">
        <v>0</v>
      </c>
      <c r="GH40" s="77">
        <v>0</v>
      </c>
      <c r="GI40" s="77">
        <v>0</v>
      </c>
      <c r="GJ40" s="77">
        <v>0</v>
      </c>
    </row>
    <row r="41" spans="2:192" ht="15">
      <c r="B41" s="117" t="s">
        <v>69</v>
      </c>
      <c r="C41" s="84">
        <v>27644.642000000003</v>
      </c>
      <c r="D41" s="84">
        <v>27757.648000000005</v>
      </c>
      <c r="E41" s="84">
        <v>27801.310999999998</v>
      </c>
      <c r="F41" s="84">
        <v>27810.382</v>
      </c>
      <c r="G41" s="84">
        <v>27821.181</v>
      </c>
      <c r="H41" s="84">
        <v>27811.029</v>
      </c>
      <c r="I41" s="84">
        <v>27839.437</v>
      </c>
      <c r="J41" s="84">
        <v>27837.088</v>
      </c>
      <c r="K41" s="84">
        <v>27803.192000000003</v>
      </c>
      <c r="L41" s="84">
        <v>27805.951000000005</v>
      </c>
      <c r="M41" s="84">
        <v>28417.596</v>
      </c>
      <c r="N41" s="84">
        <v>28433.799</v>
      </c>
      <c r="O41" s="84">
        <v>28442.205</v>
      </c>
      <c r="P41" s="118">
        <v>28505.016</v>
      </c>
      <c r="Q41" s="118">
        <v>28509.444</v>
      </c>
      <c r="R41" s="118">
        <v>28513.928</v>
      </c>
      <c r="S41" s="119">
        <v>28523.74</v>
      </c>
      <c r="T41" s="118">
        <v>28539.069000000003</v>
      </c>
      <c r="U41" s="118">
        <v>28602.251</v>
      </c>
      <c r="V41" s="119">
        <v>28596.162</v>
      </c>
      <c r="W41" s="118">
        <v>28775.940000000002</v>
      </c>
      <c r="X41" s="120">
        <v>28701.24</v>
      </c>
      <c r="Y41" s="120">
        <v>28903.745000000003</v>
      </c>
      <c r="Z41" s="120">
        <v>29487.474</v>
      </c>
      <c r="AA41" s="120">
        <v>29714.91</v>
      </c>
      <c r="AB41" s="120">
        <v>29757.908</v>
      </c>
      <c r="AC41" s="120">
        <v>29727.628</v>
      </c>
      <c r="AD41" s="120">
        <v>29726.032</v>
      </c>
      <c r="AE41" s="120">
        <v>29561.48</v>
      </c>
      <c r="AF41" s="71">
        <v>29559.303</v>
      </c>
      <c r="AG41" s="71">
        <v>29558.077999999998</v>
      </c>
      <c r="AH41" s="71">
        <v>29566.29</v>
      </c>
      <c r="AI41" s="71">
        <v>29570.983</v>
      </c>
      <c r="AJ41" s="71">
        <v>29711.539</v>
      </c>
      <c r="AK41" s="71">
        <v>30595.420000000002</v>
      </c>
      <c r="AL41" s="71">
        <v>30620.206000000002</v>
      </c>
      <c r="AM41" s="71">
        <v>30740.694</v>
      </c>
      <c r="AN41" s="71">
        <v>30764.894</v>
      </c>
      <c r="AO41" s="71">
        <v>30594.734</v>
      </c>
      <c r="AP41" s="71">
        <v>30596.442</v>
      </c>
      <c r="AQ41" s="71">
        <v>30589.850000000002</v>
      </c>
      <c r="AR41" s="71">
        <v>30628.526</v>
      </c>
      <c r="AS41" s="71">
        <v>30897.819</v>
      </c>
      <c r="AT41" s="71">
        <v>30928.61</v>
      </c>
      <c r="AU41" s="71">
        <v>30922.728</v>
      </c>
      <c r="AV41" s="71">
        <v>30922.419</v>
      </c>
      <c r="AW41" s="71">
        <v>32168.100000000002</v>
      </c>
      <c r="AX41" s="71">
        <v>32446.237</v>
      </c>
      <c r="AY41" s="71">
        <v>32493.088</v>
      </c>
      <c r="AZ41" s="71">
        <v>32581.018</v>
      </c>
      <c r="BA41" s="71">
        <v>32610.432</v>
      </c>
      <c r="BB41" s="71">
        <v>32707.375</v>
      </c>
      <c r="BC41" s="71">
        <v>32775.074</v>
      </c>
      <c r="BD41" s="71">
        <v>32812.252</v>
      </c>
      <c r="BE41" s="71">
        <v>32852.829</v>
      </c>
      <c r="BF41" s="71">
        <v>32887.958999999995</v>
      </c>
      <c r="BG41" s="71">
        <v>32882.376</v>
      </c>
      <c r="BH41" s="71">
        <v>32876.93199999999</v>
      </c>
      <c r="BI41" s="71">
        <v>34306.390999999996</v>
      </c>
      <c r="BJ41" s="71">
        <v>34556.293</v>
      </c>
      <c r="BK41" s="71">
        <v>34573.556</v>
      </c>
      <c r="BL41" s="71">
        <v>34622.147</v>
      </c>
      <c r="BM41" s="71">
        <v>34745.354</v>
      </c>
      <c r="BN41" s="71">
        <v>34757.513999999996</v>
      </c>
      <c r="BO41" s="71">
        <v>34759.679</v>
      </c>
      <c r="BP41" s="71">
        <v>34790.316999999995</v>
      </c>
      <c r="BQ41" s="71">
        <v>34714.949</v>
      </c>
      <c r="BR41" s="71">
        <v>34715.185999999994</v>
      </c>
      <c r="BS41" s="71">
        <v>34840.737</v>
      </c>
      <c r="BT41" s="71">
        <v>34766.536</v>
      </c>
      <c r="BU41" s="71">
        <v>38448.066</v>
      </c>
      <c r="BV41" s="71">
        <v>38511.969</v>
      </c>
      <c r="BW41" s="71">
        <v>38294.378</v>
      </c>
      <c r="BX41" s="71">
        <v>38291.28799999999</v>
      </c>
      <c r="BY41" s="71">
        <v>38300.286</v>
      </c>
      <c r="BZ41" s="71">
        <v>38376.954999999994</v>
      </c>
      <c r="CA41" s="71">
        <v>38323.789</v>
      </c>
      <c r="CB41" s="71">
        <v>38274.642</v>
      </c>
      <c r="CC41" s="71">
        <v>38171.119999999995</v>
      </c>
      <c r="CD41" s="71">
        <v>38146.64</v>
      </c>
      <c r="CE41" s="71">
        <v>38178.573</v>
      </c>
      <c r="CF41" s="71">
        <v>38165.714</v>
      </c>
      <c r="CG41" s="71">
        <v>40801.981</v>
      </c>
      <c r="CH41" s="71">
        <v>41249.048</v>
      </c>
      <c r="CI41" s="71">
        <v>41347.654</v>
      </c>
      <c r="CJ41" s="71">
        <v>41321.763</v>
      </c>
      <c r="CK41" s="71">
        <v>41477.972</v>
      </c>
      <c r="CL41" s="71">
        <v>41551.889</v>
      </c>
      <c r="CM41" s="71">
        <v>41525.083999999995</v>
      </c>
      <c r="CN41" s="71">
        <v>41474.609</v>
      </c>
      <c r="CO41" s="71">
        <v>41443.882</v>
      </c>
      <c r="CP41" s="71">
        <v>41362.562</v>
      </c>
      <c r="CQ41" s="71">
        <v>41298.814</v>
      </c>
      <c r="CR41" s="71">
        <v>41318.236</v>
      </c>
      <c r="CS41" s="71">
        <v>45564.802</v>
      </c>
      <c r="CT41" s="71">
        <v>46240.113</v>
      </c>
      <c r="CU41" s="71">
        <v>46275.752</v>
      </c>
      <c r="CV41" s="71">
        <v>46154.703</v>
      </c>
      <c r="CW41" s="71">
        <v>46241.298</v>
      </c>
      <c r="CX41" s="71">
        <v>46232.806</v>
      </c>
      <c r="CY41" s="71">
        <v>46082.028</v>
      </c>
      <c r="CZ41" s="71">
        <v>46098.25</v>
      </c>
      <c r="DA41" s="71">
        <v>46054.867999999995</v>
      </c>
      <c r="DB41" s="71">
        <v>46069.859</v>
      </c>
      <c r="DC41" s="71">
        <v>46107.189</v>
      </c>
      <c r="DD41" s="71">
        <v>46042.691</v>
      </c>
      <c r="DE41" s="71">
        <v>50722.529</v>
      </c>
      <c r="DF41" s="71">
        <v>50737.505</v>
      </c>
      <c r="DG41" s="71">
        <v>51168.115</v>
      </c>
      <c r="DH41" s="71">
        <v>50729.479</v>
      </c>
      <c r="DI41" s="71">
        <v>50750.996999999996</v>
      </c>
      <c r="DJ41" s="71">
        <v>50716.865</v>
      </c>
      <c r="DK41" s="71">
        <v>50639.983</v>
      </c>
      <c r="DL41" s="71">
        <v>50662.265</v>
      </c>
      <c r="DM41" s="71">
        <v>51076.613999999994</v>
      </c>
      <c r="DN41" s="71">
        <v>51106.867999999995</v>
      </c>
      <c r="DO41" s="71">
        <v>50994.339</v>
      </c>
      <c r="DP41" s="71">
        <v>51326.14399999999</v>
      </c>
      <c r="DQ41" s="71">
        <v>52471.556</v>
      </c>
      <c r="DR41" s="71">
        <v>56025.001</v>
      </c>
      <c r="DS41" s="71">
        <v>57424.119</v>
      </c>
      <c r="DT41" s="71">
        <v>57516.564</v>
      </c>
      <c r="DU41" s="71">
        <v>57531.897</v>
      </c>
      <c r="DV41" s="71">
        <v>57559.078</v>
      </c>
      <c r="DW41" s="71">
        <v>58134.432</v>
      </c>
      <c r="DX41" s="71">
        <v>58552.008</v>
      </c>
      <c r="DY41" s="71">
        <v>58376.681</v>
      </c>
      <c r="DZ41" s="71">
        <v>58372.155999999995</v>
      </c>
      <c r="EA41" s="71">
        <v>58409.291</v>
      </c>
      <c r="EB41" s="71">
        <v>58458.131</v>
      </c>
      <c r="EC41" s="71">
        <v>65169.979</v>
      </c>
      <c r="ED41" s="71">
        <v>66399.04200000002</v>
      </c>
      <c r="EE41" s="71">
        <v>67332.25400000002</v>
      </c>
      <c r="EF41" s="71">
        <v>67250.032</v>
      </c>
      <c r="EG41" s="71">
        <v>66960.835</v>
      </c>
      <c r="EH41" s="71">
        <v>66916.674</v>
      </c>
      <c r="EI41" s="71">
        <v>67001.80600000001</v>
      </c>
      <c r="EJ41" s="71">
        <v>66722.23800000001</v>
      </c>
      <c r="EK41" s="71">
        <v>66551.263</v>
      </c>
      <c r="EL41" s="71">
        <v>66503.301</v>
      </c>
      <c r="EM41" s="71">
        <v>66409.98500000002</v>
      </c>
      <c r="EN41" s="71">
        <v>67209.446</v>
      </c>
      <c r="EO41" s="71">
        <v>68214.21</v>
      </c>
      <c r="EP41" s="71">
        <v>71994.808</v>
      </c>
      <c r="EQ41" s="71">
        <v>74886.201</v>
      </c>
      <c r="ER41" s="71">
        <v>75025.81100000002</v>
      </c>
      <c r="ES41" s="71">
        <v>75025.71800000001</v>
      </c>
      <c r="ET41" s="71">
        <v>74764.408</v>
      </c>
      <c r="EU41" s="71">
        <v>74315.61300000001</v>
      </c>
      <c r="EV41" s="71">
        <v>74270.954</v>
      </c>
      <c r="EW41" s="71">
        <v>74415.90400000001</v>
      </c>
      <c r="EX41" s="71">
        <v>74273.00400000002</v>
      </c>
      <c r="EY41" s="71">
        <v>74109.18000000001</v>
      </c>
      <c r="EZ41" s="71">
        <v>73741.084</v>
      </c>
      <c r="FA41" s="71">
        <v>77738.18900000001</v>
      </c>
      <c r="FB41" s="71">
        <v>81358.40100000001</v>
      </c>
      <c r="FC41" s="71">
        <v>82076.41200000001</v>
      </c>
      <c r="FD41" s="71">
        <v>82444.95800000001</v>
      </c>
      <c r="FE41" s="71">
        <v>82627.71100000001</v>
      </c>
      <c r="FF41" s="71">
        <v>82908.64000000001</v>
      </c>
      <c r="FG41" s="71">
        <v>83115.492</v>
      </c>
      <c r="FH41" s="71">
        <v>83231.585</v>
      </c>
      <c r="FI41" s="71">
        <v>83696.266</v>
      </c>
      <c r="FJ41" s="71">
        <v>83423.206</v>
      </c>
      <c r="FK41" s="71">
        <v>83615.973</v>
      </c>
      <c r="FL41" s="71">
        <v>83813.666</v>
      </c>
      <c r="FM41" s="71">
        <v>91592.811</v>
      </c>
      <c r="FN41" s="71">
        <v>93173.566</v>
      </c>
      <c r="FO41" s="71">
        <v>95519.13200000001</v>
      </c>
      <c r="FP41" s="71">
        <v>98687.06700000001</v>
      </c>
      <c r="FQ41" s="71">
        <v>95974.422</v>
      </c>
      <c r="FR41" s="71">
        <v>96672.952</v>
      </c>
      <c r="FS41" s="71">
        <v>96051.758</v>
      </c>
      <c r="FT41" s="71">
        <v>96406.54800000001</v>
      </c>
      <c r="FU41" s="71">
        <v>96661.405</v>
      </c>
      <c r="FV41" s="71">
        <v>100566</v>
      </c>
      <c r="FW41" s="71">
        <v>99650</v>
      </c>
      <c r="FX41" s="71">
        <v>101781.479</v>
      </c>
      <c r="FY41" s="71">
        <v>107794.08</v>
      </c>
      <c r="FZ41" s="71">
        <v>114698.679</v>
      </c>
      <c r="GA41" s="71">
        <v>115207.99100000001</v>
      </c>
      <c r="GB41" s="71">
        <v>115339.64700000001</v>
      </c>
      <c r="GC41" s="71">
        <v>116824.751</v>
      </c>
      <c r="GD41" s="71">
        <v>114698.765</v>
      </c>
      <c r="GE41" s="71">
        <v>114070.678</v>
      </c>
      <c r="GF41" s="71">
        <v>114512.94600000001</v>
      </c>
      <c r="GG41" s="71">
        <v>114176.50300000001</v>
      </c>
      <c r="GH41" s="71">
        <v>113797.66</v>
      </c>
      <c r="GI41" s="71">
        <v>113713.84300000001</v>
      </c>
      <c r="GJ41" s="71">
        <v>113709.99900000001</v>
      </c>
    </row>
    <row r="42" spans="2:192" ht="15">
      <c r="B42" s="121" t="s">
        <v>70</v>
      </c>
      <c r="C42" s="122">
        <v>0</v>
      </c>
      <c r="D42" s="122">
        <v>0</v>
      </c>
      <c r="E42" s="122">
        <v>0</v>
      </c>
      <c r="F42" s="122">
        <v>0</v>
      </c>
      <c r="G42" s="122">
        <v>0</v>
      </c>
      <c r="H42" s="122">
        <v>0</v>
      </c>
      <c r="I42" s="122">
        <v>0</v>
      </c>
      <c r="J42" s="122">
        <v>0</v>
      </c>
      <c r="K42" s="122">
        <v>0</v>
      </c>
      <c r="L42" s="122">
        <v>0</v>
      </c>
      <c r="M42" s="122">
        <v>0</v>
      </c>
      <c r="N42" s="122">
        <v>0</v>
      </c>
      <c r="O42" s="122">
        <v>0</v>
      </c>
      <c r="P42" s="123">
        <v>0</v>
      </c>
      <c r="Q42" s="123">
        <v>0</v>
      </c>
      <c r="R42" s="123">
        <v>0</v>
      </c>
      <c r="S42" s="124">
        <v>0</v>
      </c>
      <c r="T42" s="123">
        <v>0</v>
      </c>
      <c r="U42" s="123">
        <v>0</v>
      </c>
      <c r="V42" s="124">
        <v>0</v>
      </c>
      <c r="W42" s="123">
        <v>0</v>
      </c>
      <c r="X42" s="125">
        <v>0</v>
      </c>
      <c r="Y42" s="125">
        <v>0</v>
      </c>
      <c r="Z42" s="125">
        <v>0</v>
      </c>
      <c r="AA42" s="125">
        <v>0</v>
      </c>
      <c r="AB42" s="125">
        <v>0</v>
      </c>
      <c r="AC42" s="125">
        <v>0</v>
      </c>
      <c r="AD42" s="125">
        <v>0</v>
      </c>
      <c r="AE42" s="125">
        <v>0</v>
      </c>
      <c r="AF42" s="77">
        <v>0</v>
      </c>
      <c r="AG42" s="77">
        <v>0</v>
      </c>
      <c r="AH42" s="77">
        <v>0</v>
      </c>
      <c r="AI42" s="77">
        <v>0</v>
      </c>
      <c r="AJ42" s="77">
        <v>0</v>
      </c>
      <c r="AK42" s="77">
        <v>0</v>
      </c>
      <c r="AL42" s="77">
        <v>0</v>
      </c>
      <c r="AM42" s="77">
        <v>0</v>
      </c>
      <c r="AN42" s="77">
        <v>0</v>
      </c>
      <c r="AO42" s="77">
        <v>0</v>
      </c>
      <c r="AP42" s="77">
        <v>0</v>
      </c>
      <c r="AQ42" s="77">
        <v>0</v>
      </c>
      <c r="AR42" s="77">
        <v>0</v>
      </c>
      <c r="AS42" s="77">
        <v>0</v>
      </c>
      <c r="AT42" s="77">
        <v>0</v>
      </c>
      <c r="AU42" s="77">
        <v>0</v>
      </c>
      <c r="AV42" s="77">
        <v>0</v>
      </c>
      <c r="AW42" s="77">
        <v>0</v>
      </c>
      <c r="AX42" s="77">
        <v>0</v>
      </c>
      <c r="AY42" s="77">
        <v>0</v>
      </c>
      <c r="AZ42" s="77">
        <v>0</v>
      </c>
      <c r="BA42" s="77">
        <v>0</v>
      </c>
      <c r="BB42" s="77">
        <v>0</v>
      </c>
      <c r="BC42" s="77">
        <v>0</v>
      </c>
      <c r="BD42" s="77">
        <v>0</v>
      </c>
      <c r="BE42" s="77">
        <v>0</v>
      </c>
      <c r="BF42" s="77">
        <v>0</v>
      </c>
      <c r="BG42" s="77">
        <v>0</v>
      </c>
      <c r="BH42" s="77">
        <v>0</v>
      </c>
      <c r="BI42" s="77">
        <v>0</v>
      </c>
      <c r="BJ42" s="77">
        <v>0</v>
      </c>
      <c r="BK42" s="77">
        <v>0</v>
      </c>
      <c r="BL42" s="77">
        <v>0</v>
      </c>
      <c r="BM42" s="77">
        <v>0</v>
      </c>
      <c r="BN42" s="77">
        <v>0</v>
      </c>
      <c r="BO42" s="77">
        <v>0</v>
      </c>
      <c r="BP42" s="77">
        <v>0</v>
      </c>
      <c r="BQ42" s="77">
        <v>0</v>
      </c>
      <c r="BR42" s="77">
        <v>0</v>
      </c>
      <c r="BS42" s="77">
        <v>0</v>
      </c>
      <c r="BT42" s="77">
        <v>0</v>
      </c>
      <c r="BU42" s="77">
        <v>0</v>
      </c>
      <c r="BV42" s="77">
        <v>0</v>
      </c>
      <c r="BW42" s="77">
        <v>0</v>
      </c>
      <c r="BX42" s="77">
        <v>0</v>
      </c>
      <c r="BY42" s="77">
        <v>0</v>
      </c>
      <c r="BZ42" s="77">
        <v>0</v>
      </c>
      <c r="CA42" s="77">
        <v>0</v>
      </c>
      <c r="CB42" s="77">
        <v>0</v>
      </c>
      <c r="CC42" s="77">
        <v>0</v>
      </c>
      <c r="CD42" s="77">
        <v>0</v>
      </c>
      <c r="CE42" s="77">
        <v>0</v>
      </c>
      <c r="CF42" s="77">
        <v>0</v>
      </c>
      <c r="CG42" s="77">
        <v>0</v>
      </c>
      <c r="CH42" s="77">
        <v>0</v>
      </c>
      <c r="CI42" s="77">
        <v>0</v>
      </c>
      <c r="CJ42" s="77">
        <v>0</v>
      </c>
      <c r="CK42" s="77">
        <v>0</v>
      </c>
      <c r="CL42" s="77">
        <v>0</v>
      </c>
      <c r="CM42" s="77">
        <v>0</v>
      </c>
      <c r="CN42" s="77">
        <v>0</v>
      </c>
      <c r="CO42" s="77">
        <v>0</v>
      </c>
      <c r="CP42" s="77">
        <v>0</v>
      </c>
      <c r="CQ42" s="77">
        <v>0</v>
      </c>
      <c r="CR42" s="77">
        <v>0</v>
      </c>
      <c r="CS42" s="77">
        <v>0</v>
      </c>
      <c r="CT42" s="77">
        <v>0</v>
      </c>
      <c r="CU42" s="77">
        <v>0</v>
      </c>
      <c r="CV42" s="77">
        <v>0</v>
      </c>
      <c r="CW42" s="77">
        <v>0</v>
      </c>
      <c r="CX42" s="77">
        <v>0</v>
      </c>
      <c r="CY42" s="77">
        <v>0</v>
      </c>
      <c r="CZ42" s="77">
        <v>0</v>
      </c>
      <c r="DA42" s="77">
        <v>0</v>
      </c>
      <c r="DB42" s="77">
        <v>0</v>
      </c>
      <c r="DC42" s="77">
        <v>0</v>
      </c>
      <c r="DD42" s="77">
        <v>0</v>
      </c>
      <c r="DE42" s="77">
        <v>0</v>
      </c>
      <c r="DF42" s="77">
        <v>0</v>
      </c>
      <c r="DG42" s="77">
        <v>0</v>
      </c>
      <c r="DH42" s="77">
        <v>0</v>
      </c>
      <c r="DI42" s="77">
        <v>0</v>
      </c>
      <c r="DJ42" s="77">
        <v>0</v>
      </c>
      <c r="DK42" s="77">
        <v>0</v>
      </c>
      <c r="DL42" s="77">
        <v>0</v>
      </c>
      <c r="DM42" s="77">
        <v>0</v>
      </c>
      <c r="DN42" s="77">
        <v>0</v>
      </c>
      <c r="DO42" s="77">
        <v>0</v>
      </c>
      <c r="DP42" s="77">
        <v>0</v>
      </c>
      <c r="DQ42" s="77">
        <v>0</v>
      </c>
      <c r="DR42" s="77">
        <v>0</v>
      </c>
      <c r="DS42" s="77">
        <v>0</v>
      </c>
      <c r="DT42" s="77">
        <v>0</v>
      </c>
      <c r="DU42" s="77">
        <v>0</v>
      </c>
      <c r="DV42" s="77">
        <v>0</v>
      </c>
      <c r="DW42" s="77">
        <v>0</v>
      </c>
      <c r="DX42" s="77">
        <v>0</v>
      </c>
      <c r="DY42" s="77">
        <v>0</v>
      </c>
      <c r="DZ42" s="77">
        <v>0</v>
      </c>
      <c r="EA42" s="77">
        <v>0</v>
      </c>
      <c r="EB42" s="77">
        <v>0</v>
      </c>
      <c r="EC42" s="77">
        <v>0</v>
      </c>
      <c r="ED42" s="77">
        <v>0</v>
      </c>
      <c r="EE42" s="77">
        <v>0</v>
      </c>
      <c r="EF42" s="77">
        <v>0</v>
      </c>
      <c r="EG42" s="77">
        <v>0</v>
      </c>
      <c r="EH42" s="77">
        <v>0</v>
      </c>
      <c r="EI42" s="77">
        <v>0</v>
      </c>
      <c r="EJ42" s="77">
        <v>0</v>
      </c>
      <c r="EK42" s="77">
        <v>0</v>
      </c>
      <c r="EL42" s="77">
        <v>0</v>
      </c>
      <c r="EM42" s="77">
        <v>0</v>
      </c>
      <c r="EN42" s="77">
        <v>0</v>
      </c>
      <c r="EO42" s="77">
        <v>0</v>
      </c>
      <c r="EP42" s="77">
        <v>0</v>
      </c>
      <c r="EQ42" s="77">
        <v>0</v>
      </c>
      <c r="ER42" s="77">
        <v>0</v>
      </c>
      <c r="ES42" s="77">
        <v>0</v>
      </c>
      <c r="ET42" s="77">
        <v>0</v>
      </c>
      <c r="EU42" s="77">
        <v>0</v>
      </c>
      <c r="EV42" s="77">
        <v>0</v>
      </c>
      <c r="EW42" s="77">
        <v>0</v>
      </c>
      <c r="EX42" s="77">
        <v>0</v>
      </c>
      <c r="EY42" s="77">
        <v>0</v>
      </c>
      <c r="EZ42" s="77">
        <v>0</v>
      </c>
      <c r="FA42" s="77">
        <v>0</v>
      </c>
      <c r="FB42" s="77">
        <v>0</v>
      </c>
      <c r="FC42" s="77">
        <v>0</v>
      </c>
      <c r="FD42" s="77">
        <v>0</v>
      </c>
      <c r="FE42" s="77">
        <v>0</v>
      </c>
      <c r="FF42" s="77">
        <v>0</v>
      </c>
      <c r="FG42" s="77">
        <v>0</v>
      </c>
      <c r="FH42" s="77">
        <v>0</v>
      </c>
      <c r="FI42" s="77">
        <v>0</v>
      </c>
      <c r="FJ42" s="77">
        <v>0</v>
      </c>
      <c r="FK42" s="77">
        <v>0</v>
      </c>
      <c r="FL42" s="77">
        <v>0</v>
      </c>
      <c r="FM42" s="77">
        <v>0</v>
      </c>
      <c r="FN42" s="77">
        <v>0</v>
      </c>
      <c r="FO42" s="77">
        <v>0</v>
      </c>
      <c r="FP42" s="77">
        <v>0</v>
      </c>
      <c r="FQ42" s="77">
        <v>0</v>
      </c>
      <c r="FR42" s="77">
        <v>0</v>
      </c>
      <c r="FS42" s="77">
        <v>0</v>
      </c>
      <c r="FT42" s="77">
        <v>0</v>
      </c>
      <c r="FU42" s="77">
        <v>0</v>
      </c>
      <c r="FV42" s="77">
        <v>0</v>
      </c>
      <c r="FW42" s="77">
        <v>0</v>
      </c>
      <c r="FX42" s="77">
        <v>0</v>
      </c>
      <c r="FY42" s="77">
        <v>0</v>
      </c>
      <c r="FZ42" s="77">
        <v>0</v>
      </c>
      <c r="GA42" s="77">
        <v>0</v>
      </c>
      <c r="GB42" s="77">
        <v>0</v>
      </c>
      <c r="GC42" s="77">
        <v>0</v>
      </c>
      <c r="GD42" s="77">
        <v>0</v>
      </c>
      <c r="GE42" s="77">
        <v>0</v>
      </c>
      <c r="GF42" s="77">
        <v>0</v>
      </c>
      <c r="GG42" s="77">
        <v>0</v>
      </c>
      <c r="GH42" s="77">
        <v>0</v>
      </c>
      <c r="GI42" s="77">
        <v>0</v>
      </c>
      <c r="GJ42" s="77">
        <v>0</v>
      </c>
    </row>
    <row r="43" spans="2:192" ht="15">
      <c r="B43" s="117" t="s">
        <v>71</v>
      </c>
      <c r="C43" s="84">
        <v>14681.177</v>
      </c>
      <c r="D43" s="84">
        <v>14561.767</v>
      </c>
      <c r="E43" s="84">
        <v>14567.82</v>
      </c>
      <c r="F43" s="84">
        <v>14504.864000000001</v>
      </c>
      <c r="G43" s="84">
        <v>14568.979</v>
      </c>
      <c r="H43" s="84">
        <v>14529.486</v>
      </c>
      <c r="I43" s="84">
        <v>14333.886</v>
      </c>
      <c r="J43" s="84">
        <v>14028.714</v>
      </c>
      <c r="K43" s="84">
        <v>15382.965</v>
      </c>
      <c r="L43" s="84">
        <v>15406.756000000001</v>
      </c>
      <c r="M43" s="84">
        <v>15383.38</v>
      </c>
      <c r="N43" s="84">
        <v>15636.271</v>
      </c>
      <c r="O43" s="84">
        <v>16043.842999999999</v>
      </c>
      <c r="P43" s="118">
        <v>15783.105</v>
      </c>
      <c r="Q43" s="118">
        <v>15834.618999999999</v>
      </c>
      <c r="R43" s="118">
        <v>15257.758999999998</v>
      </c>
      <c r="S43" s="119">
        <v>17692.571</v>
      </c>
      <c r="T43" s="118">
        <v>17814.07</v>
      </c>
      <c r="U43" s="118">
        <v>19252.449</v>
      </c>
      <c r="V43" s="119">
        <v>19069.32</v>
      </c>
      <c r="W43" s="118">
        <v>19129.374</v>
      </c>
      <c r="X43" s="120">
        <v>19224.899</v>
      </c>
      <c r="Y43" s="120">
        <v>18561.443902871284</v>
      </c>
      <c r="Z43" s="120">
        <v>17734.57608974154</v>
      </c>
      <c r="AA43" s="120">
        <v>18133.466089741534</v>
      </c>
      <c r="AB43" s="120">
        <v>17890.965089741538</v>
      </c>
      <c r="AC43" s="120">
        <v>17973.77308974154</v>
      </c>
      <c r="AD43" s="120">
        <v>17898.699089741538</v>
      </c>
      <c r="AE43" s="120">
        <v>18073.066089741536</v>
      </c>
      <c r="AF43" s="71">
        <v>16827.82371895059</v>
      </c>
      <c r="AG43" s="71">
        <v>16949.10271895059</v>
      </c>
      <c r="AH43" s="71">
        <v>16685.81071895059</v>
      </c>
      <c r="AI43" s="71">
        <v>17062.24371895059</v>
      </c>
      <c r="AJ43" s="71">
        <v>17232.61771895059</v>
      </c>
      <c r="AK43" s="71">
        <v>17259.00971895059</v>
      </c>
      <c r="AL43" s="71">
        <v>16267.702271152406</v>
      </c>
      <c r="AM43" s="71">
        <v>17944.370271152406</v>
      </c>
      <c r="AN43" s="71">
        <v>17713.534271152406</v>
      </c>
      <c r="AO43" s="71">
        <v>17623.435271152404</v>
      </c>
      <c r="AP43" s="71">
        <v>18664.474271152405</v>
      </c>
      <c r="AQ43" s="71">
        <v>18824.814271152405</v>
      </c>
      <c r="AR43" s="71">
        <v>16700.169205540304</v>
      </c>
      <c r="AS43" s="71">
        <v>18227.663205540306</v>
      </c>
      <c r="AT43" s="71">
        <v>18291.304205540306</v>
      </c>
      <c r="AU43" s="71">
        <v>16533.967767182818</v>
      </c>
      <c r="AV43" s="71">
        <v>16209.749017374084</v>
      </c>
      <c r="AW43" s="71">
        <v>16239.143550796392</v>
      </c>
      <c r="AX43" s="71">
        <v>16473.859739860414</v>
      </c>
      <c r="AY43" s="71">
        <v>16417.54054340692</v>
      </c>
      <c r="AZ43" s="71">
        <v>15507.439</v>
      </c>
      <c r="BA43" s="71">
        <v>14223.784999999998</v>
      </c>
      <c r="BB43" s="71">
        <v>14383.713</v>
      </c>
      <c r="BC43" s="71">
        <v>12277.677</v>
      </c>
      <c r="BD43" s="71">
        <v>12530.07</v>
      </c>
      <c r="BE43" s="71">
        <v>13614.445</v>
      </c>
      <c r="BF43" s="71">
        <v>9568.928000000002</v>
      </c>
      <c r="BG43" s="71">
        <v>9197.952</v>
      </c>
      <c r="BH43" s="71">
        <v>11685.391</v>
      </c>
      <c r="BI43" s="71">
        <v>15192.98</v>
      </c>
      <c r="BJ43" s="71">
        <v>14386.283</v>
      </c>
      <c r="BK43" s="71">
        <v>13930.360999999999</v>
      </c>
      <c r="BL43" s="71">
        <v>14400.162</v>
      </c>
      <c r="BM43" s="71">
        <v>14318.368</v>
      </c>
      <c r="BN43" s="71">
        <v>13572.554999999998</v>
      </c>
      <c r="BO43" s="71">
        <v>13041.752999999999</v>
      </c>
      <c r="BP43" s="71">
        <v>10500.003</v>
      </c>
      <c r="BQ43" s="71">
        <v>10811.943999999998</v>
      </c>
      <c r="BR43" s="71">
        <v>12485.667999999998</v>
      </c>
      <c r="BS43" s="71">
        <v>10851.824</v>
      </c>
      <c r="BT43" s="71">
        <v>10214.389</v>
      </c>
      <c r="BU43" s="71">
        <v>10897.7</v>
      </c>
      <c r="BV43" s="71">
        <v>10719.431999999999</v>
      </c>
      <c r="BW43" s="71">
        <v>10967.012999999999</v>
      </c>
      <c r="BX43" s="71">
        <v>10859.035999999998</v>
      </c>
      <c r="BY43" s="71">
        <v>9122.825</v>
      </c>
      <c r="BZ43" s="71">
        <v>8080.467</v>
      </c>
      <c r="CA43" s="71">
        <v>10154.284</v>
      </c>
      <c r="CB43" s="71">
        <v>8839.66</v>
      </c>
      <c r="CC43" s="71">
        <v>9713.062</v>
      </c>
      <c r="CD43" s="71">
        <v>10011.884000000002</v>
      </c>
      <c r="CE43" s="71">
        <v>8736.068000000001</v>
      </c>
      <c r="CF43" s="71">
        <v>10396.556</v>
      </c>
      <c r="CG43" s="71">
        <v>10368.349</v>
      </c>
      <c r="CH43" s="71">
        <v>10447.573</v>
      </c>
      <c r="CI43" s="71">
        <v>16741.113</v>
      </c>
      <c r="CJ43" s="71">
        <v>17946.277137999998</v>
      </c>
      <c r="CK43" s="71">
        <v>14008.364379</v>
      </c>
      <c r="CL43" s="71">
        <v>13491.054</v>
      </c>
      <c r="CM43" s="71">
        <v>13587.222000000002</v>
      </c>
      <c r="CN43" s="71">
        <v>13913.207919</v>
      </c>
      <c r="CO43" s="71">
        <v>13256.418</v>
      </c>
      <c r="CP43" s="71">
        <v>13342.362982999999</v>
      </c>
      <c r="CQ43" s="71">
        <v>13676.882</v>
      </c>
      <c r="CR43" s="71">
        <v>15275.360999999999</v>
      </c>
      <c r="CS43" s="71">
        <v>15139.734</v>
      </c>
      <c r="CT43" s="71">
        <v>14163.301</v>
      </c>
      <c r="CU43" s="71">
        <v>11527.913</v>
      </c>
      <c r="CV43" s="71">
        <v>11590.746000000001</v>
      </c>
      <c r="CW43" s="71">
        <v>11581.024000000001</v>
      </c>
      <c r="CX43" s="71">
        <v>12525.414999999999</v>
      </c>
      <c r="CY43" s="71">
        <v>13056.846</v>
      </c>
      <c r="CZ43" s="71">
        <v>10738.918000000001</v>
      </c>
      <c r="DA43" s="71">
        <v>13655.846000000001</v>
      </c>
      <c r="DB43" s="71">
        <v>13207.163</v>
      </c>
      <c r="DC43" s="71">
        <v>13609.396999999999</v>
      </c>
      <c r="DD43" s="71">
        <v>13934.289</v>
      </c>
      <c r="DE43" s="71">
        <v>15747.110999999999</v>
      </c>
      <c r="DF43" s="71">
        <v>15459.848999999998</v>
      </c>
      <c r="DG43" s="71">
        <v>15535.096000000001</v>
      </c>
      <c r="DH43" s="71">
        <v>15610.331</v>
      </c>
      <c r="DI43" s="71">
        <v>15523.617999999999</v>
      </c>
      <c r="DJ43" s="71">
        <v>16871.623</v>
      </c>
      <c r="DK43" s="71">
        <v>16859.697</v>
      </c>
      <c r="DL43" s="71">
        <v>15799.619999999999</v>
      </c>
      <c r="DM43" s="71">
        <v>17979.073</v>
      </c>
      <c r="DN43" s="71">
        <v>18069.957</v>
      </c>
      <c r="DO43" s="71">
        <v>18201.915999999997</v>
      </c>
      <c r="DP43" s="71">
        <v>17910.424000000003</v>
      </c>
      <c r="DQ43" s="71">
        <v>19389.868</v>
      </c>
      <c r="DR43" s="71">
        <v>19469.375</v>
      </c>
      <c r="DS43" s="71">
        <v>19530.387</v>
      </c>
      <c r="DT43" s="71">
        <v>19869.567</v>
      </c>
      <c r="DU43" s="71">
        <v>25431.096</v>
      </c>
      <c r="DV43" s="71">
        <v>25005.374000000003</v>
      </c>
      <c r="DW43" s="71">
        <v>27403.643999999997</v>
      </c>
      <c r="DX43" s="71">
        <v>27650.095</v>
      </c>
      <c r="DY43" s="71">
        <v>32549.025</v>
      </c>
      <c r="DZ43" s="71">
        <v>32632.326999999997</v>
      </c>
      <c r="EA43" s="71">
        <v>36963.131</v>
      </c>
      <c r="EB43" s="71">
        <v>36852.238</v>
      </c>
      <c r="EC43" s="71">
        <v>38196.109</v>
      </c>
      <c r="ED43" s="71">
        <v>38368.615</v>
      </c>
      <c r="EE43" s="71">
        <v>36744.765</v>
      </c>
      <c r="EF43" s="71">
        <v>37646.885</v>
      </c>
      <c r="EG43" s="71">
        <v>37836.666</v>
      </c>
      <c r="EH43" s="71">
        <v>38077.384</v>
      </c>
      <c r="EI43" s="71">
        <v>38612.479</v>
      </c>
      <c r="EJ43" s="71">
        <v>39107.406</v>
      </c>
      <c r="EK43" s="71">
        <v>39859.87499999999</v>
      </c>
      <c r="EL43" s="71">
        <v>41143.381</v>
      </c>
      <c r="EM43" s="71">
        <v>41169.993</v>
      </c>
      <c r="EN43" s="71">
        <v>41008.184</v>
      </c>
      <c r="EO43" s="71">
        <v>41821.498</v>
      </c>
      <c r="EP43" s="71">
        <v>39863.123999999996</v>
      </c>
      <c r="EQ43" s="71">
        <v>39071.837999999996</v>
      </c>
      <c r="ER43" s="71">
        <v>38991.089</v>
      </c>
      <c r="ES43" s="71">
        <v>39603.568</v>
      </c>
      <c r="ET43" s="71">
        <v>38037.518000000004</v>
      </c>
      <c r="EU43" s="71">
        <v>38056.93199999999</v>
      </c>
      <c r="EV43" s="71">
        <v>38364.842</v>
      </c>
      <c r="EW43" s="71">
        <v>36619.151</v>
      </c>
      <c r="EX43" s="71">
        <v>37546.018000000004</v>
      </c>
      <c r="EY43" s="71">
        <v>37725.537</v>
      </c>
      <c r="EZ43" s="71">
        <v>44711.965</v>
      </c>
      <c r="FA43" s="71">
        <v>40432.04600000001</v>
      </c>
      <c r="FB43" s="71">
        <v>40951.068</v>
      </c>
      <c r="FC43" s="71">
        <v>40842.685</v>
      </c>
      <c r="FD43" s="71">
        <v>40592.276999999995</v>
      </c>
      <c r="FE43" s="71">
        <v>39025.417</v>
      </c>
      <c r="FF43" s="71">
        <v>41494.285</v>
      </c>
      <c r="FG43" s="71">
        <v>42003.572</v>
      </c>
      <c r="FH43" s="71">
        <v>42126.132</v>
      </c>
      <c r="FI43" s="71">
        <v>38120.426</v>
      </c>
      <c r="FJ43" s="71">
        <v>38129.543</v>
      </c>
      <c r="FK43" s="71">
        <v>38412.69500000001</v>
      </c>
      <c r="FL43" s="71">
        <v>38350.011</v>
      </c>
      <c r="FM43" s="71">
        <v>43232.743</v>
      </c>
      <c r="FN43" s="71">
        <v>43736.087</v>
      </c>
      <c r="FO43" s="71">
        <v>43550.388999999996</v>
      </c>
      <c r="FP43" s="71">
        <v>43491.777</v>
      </c>
      <c r="FQ43" s="71">
        <v>43760.545</v>
      </c>
      <c r="FR43" s="71">
        <v>43629.689</v>
      </c>
      <c r="FS43" s="71">
        <v>44331.418999999994</v>
      </c>
      <c r="FT43" s="71">
        <v>46623.241</v>
      </c>
      <c r="FU43" s="71">
        <v>54776.673</v>
      </c>
      <c r="FV43" s="71">
        <v>55464</v>
      </c>
      <c r="FW43" s="71">
        <v>57376.34299999999</v>
      </c>
      <c r="FX43" s="71">
        <v>57221.47699999999</v>
      </c>
      <c r="FY43" s="71">
        <v>56654.821</v>
      </c>
      <c r="FZ43" s="71">
        <v>57291.359000000004</v>
      </c>
      <c r="GA43" s="71">
        <v>59479.03899999999</v>
      </c>
      <c r="GB43" s="71">
        <v>59511.257</v>
      </c>
      <c r="GC43" s="71">
        <v>59238.623999999996</v>
      </c>
      <c r="GD43" s="71">
        <v>59336.922999999995</v>
      </c>
      <c r="GE43" s="71">
        <v>59947.71900000001</v>
      </c>
      <c r="GF43" s="71">
        <v>61735.201</v>
      </c>
      <c r="GG43" s="71">
        <v>60905.40600000001</v>
      </c>
      <c r="GH43" s="71">
        <v>65593.296</v>
      </c>
      <c r="GI43" s="71">
        <v>60764.248</v>
      </c>
      <c r="GJ43" s="71">
        <v>65689.657</v>
      </c>
    </row>
    <row r="44" spans="2:192" ht="15">
      <c r="B44" s="121" t="s">
        <v>70</v>
      </c>
      <c r="C44" s="122">
        <v>4516.676</v>
      </c>
      <c r="D44" s="122">
        <v>4524.294</v>
      </c>
      <c r="E44" s="122">
        <v>4527.791</v>
      </c>
      <c r="F44" s="122">
        <v>4497.79</v>
      </c>
      <c r="G44" s="122">
        <v>4543.347</v>
      </c>
      <c r="H44" s="122">
        <v>4267.313</v>
      </c>
      <c r="I44" s="122">
        <v>4462.198</v>
      </c>
      <c r="J44" s="122">
        <v>4494.387</v>
      </c>
      <c r="K44" s="122">
        <v>4696.585</v>
      </c>
      <c r="L44" s="122">
        <v>4652.471</v>
      </c>
      <c r="M44" s="122">
        <v>4865.064</v>
      </c>
      <c r="N44" s="122">
        <v>4953.29</v>
      </c>
      <c r="O44" s="122">
        <v>5758.467000000001</v>
      </c>
      <c r="P44" s="123">
        <v>5555.311</v>
      </c>
      <c r="Q44" s="123">
        <v>5508.21</v>
      </c>
      <c r="R44" s="123">
        <v>5070.562</v>
      </c>
      <c r="S44" s="124">
        <v>8811.679</v>
      </c>
      <c r="T44" s="123">
        <v>8732.789999999999</v>
      </c>
      <c r="U44" s="123">
        <v>9486.832</v>
      </c>
      <c r="V44" s="124">
        <v>9289.179</v>
      </c>
      <c r="W44" s="123">
        <v>9237.971</v>
      </c>
      <c r="X44" s="125">
        <v>9084.720000000001</v>
      </c>
      <c r="Y44" s="125">
        <v>8920.499513117118</v>
      </c>
      <c r="Z44" s="125">
        <v>8504.118268475731</v>
      </c>
      <c r="AA44" s="125">
        <v>8436.885268475731</v>
      </c>
      <c r="AB44" s="125">
        <v>8206.454268475733</v>
      </c>
      <c r="AC44" s="125">
        <v>8211.829268475733</v>
      </c>
      <c r="AD44" s="125">
        <v>7920.573268475732</v>
      </c>
      <c r="AE44" s="125">
        <v>8064.727268475732</v>
      </c>
      <c r="AF44" s="77">
        <v>7936.60789383605</v>
      </c>
      <c r="AG44" s="77">
        <v>7939.723893836051</v>
      </c>
      <c r="AH44" s="77">
        <v>7679.52689383605</v>
      </c>
      <c r="AI44" s="77">
        <v>7975.3528938360505</v>
      </c>
      <c r="AJ44" s="77">
        <v>7837.212893836051</v>
      </c>
      <c r="AK44" s="77">
        <v>7814.121893836051</v>
      </c>
      <c r="AL44" s="77">
        <v>7637.005717330532</v>
      </c>
      <c r="AM44" s="77">
        <v>9011.556717330532</v>
      </c>
      <c r="AN44" s="77">
        <v>8615.81171733053</v>
      </c>
      <c r="AO44" s="77">
        <v>8514.495717330532</v>
      </c>
      <c r="AP44" s="77">
        <v>7940.076717330531</v>
      </c>
      <c r="AQ44" s="77">
        <v>8063.8997173305315</v>
      </c>
      <c r="AR44" s="77">
        <v>7716.994101034274</v>
      </c>
      <c r="AS44" s="77">
        <v>8277.824101034274</v>
      </c>
      <c r="AT44" s="77">
        <v>8253.806101034274</v>
      </c>
      <c r="AU44" s="77">
        <v>8231.209009405171</v>
      </c>
      <c r="AV44" s="77">
        <v>8285.275565622203</v>
      </c>
      <c r="AW44" s="77">
        <v>8298.65479626249</v>
      </c>
      <c r="AX44" s="77">
        <v>8854.515145235548</v>
      </c>
      <c r="AY44" s="77">
        <v>8714.43109788573</v>
      </c>
      <c r="AZ44" s="77">
        <v>7986.836</v>
      </c>
      <c r="BA44" s="77">
        <v>7435.114</v>
      </c>
      <c r="BB44" s="77">
        <v>7496.009</v>
      </c>
      <c r="BC44" s="77">
        <v>5376.535</v>
      </c>
      <c r="BD44" s="77">
        <v>5832.028</v>
      </c>
      <c r="BE44" s="77">
        <v>6879.561</v>
      </c>
      <c r="BF44" s="77">
        <v>3950.1320000000005</v>
      </c>
      <c r="BG44" s="77">
        <v>3474.0609999999997</v>
      </c>
      <c r="BH44" s="77">
        <v>5350.2029999999995</v>
      </c>
      <c r="BI44" s="77">
        <v>8882.29</v>
      </c>
      <c r="BJ44" s="77">
        <v>8378.054</v>
      </c>
      <c r="BK44" s="77">
        <v>8062.131</v>
      </c>
      <c r="BL44" s="77">
        <v>8481.162</v>
      </c>
      <c r="BM44" s="77">
        <v>8312.043000000001</v>
      </c>
      <c r="BN44" s="77">
        <v>7652.731</v>
      </c>
      <c r="BO44" s="77">
        <v>7306.6939999999995</v>
      </c>
      <c r="BP44" s="77">
        <v>4956.429</v>
      </c>
      <c r="BQ44" s="77">
        <v>5375.23</v>
      </c>
      <c r="BR44" s="77">
        <v>6981.345</v>
      </c>
      <c r="BS44" s="77">
        <v>5309.539000000001</v>
      </c>
      <c r="BT44" s="77">
        <v>4658.468</v>
      </c>
      <c r="BU44" s="77">
        <v>5292.419</v>
      </c>
      <c r="BV44" s="77">
        <v>5242.102999999999</v>
      </c>
      <c r="BW44" s="77">
        <v>5609.423000000001</v>
      </c>
      <c r="BX44" s="77">
        <v>5465.772999999999</v>
      </c>
      <c r="BY44" s="77">
        <v>3670.768</v>
      </c>
      <c r="BZ44" s="77">
        <v>3433.294</v>
      </c>
      <c r="CA44" s="77">
        <v>5390.403</v>
      </c>
      <c r="CB44" s="77">
        <v>4117.326</v>
      </c>
      <c r="CC44" s="77">
        <v>5207.679</v>
      </c>
      <c r="CD44" s="77">
        <v>5316.539000000001</v>
      </c>
      <c r="CE44" s="77">
        <v>4247.235000000001</v>
      </c>
      <c r="CF44" s="77">
        <v>5739.701999999999</v>
      </c>
      <c r="CG44" s="77">
        <v>5428.110000000001</v>
      </c>
      <c r="CH44" s="77">
        <v>5813.286</v>
      </c>
      <c r="CI44" s="77">
        <v>5488.028</v>
      </c>
      <c r="CJ44" s="77">
        <v>6554.732589</v>
      </c>
      <c r="CK44" s="77">
        <v>7171.04625</v>
      </c>
      <c r="CL44" s="77">
        <v>6838.933</v>
      </c>
      <c r="CM44" s="77">
        <v>6868.725</v>
      </c>
      <c r="CN44" s="77">
        <v>7236.4708009999995</v>
      </c>
      <c r="CO44" s="77">
        <v>6616.189</v>
      </c>
      <c r="CP44" s="77">
        <v>6612.081806</v>
      </c>
      <c r="CQ44" s="77">
        <v>6956.1179999999995</v>
      </c>
      <c r="CR44" s="77">
        <v>8686.392</v>
      </c>
      <c r="CS44" s="77">
        <v>8526.901</v>
      </c>
      <c r="CT44" s="77">
        <v>8095.007</v>
      </c>
      <c r="CU44" s="77">
        <v>6908.736999999999</v>
      </c>
      <c r="CV44" s="77">
        <v>6945.259</v>
      </c>
      <c r="CW44" s="77">
        <v>6936.467000000001</v>
      </c>
      <c r="CX44" s="77">
        <v>9488.312</v>
      </c>
      <c r="CY44" s="77">
        <v>9673.889000000001</v>
      </c>
      <c r="CZ44" s="77">
        <v>7699.967000000001</v>
      </c>
      <c r="DA44" s="77">
        <v>9249.399000000001</v>
      </c>
      <c r="DB44" s="77">
        <v>8657.329</v>
      </c>
      <c r="DC44" s="77">
        <v>9052.339</v>
      </c>
      <c r="DD44" s="77">
        <v>9528.986</v>
      </c>
      <c r="DE44" s="77">
        <v>11255.107</v>
      </c>
      <c r="DF44" s="77">
        <v>11587.581999999999</v>
      </c>
      <c r="DG44" s="77">
        <v>11581.941</v>
      </c>
      <c r="DH44" s="77">
        <v>11603.776</v>
      </c>
      <c r="DI44" s="77">
        <v>11591.654999999999</v>
      </c>
      <c r="DJ44" s="77">
        <v>11549.041</v>
      </c>
      <c r="DK44" s="77">
        <v>11505.138</v>
      </c>
      <c r="DL44" s="77">
        <v>11304.179</v>
      </c>
      <c r="DM44" s="77">
        <v>12286.524</v>
      </c>
      <c r="DN44" s="77">
        <v>12327.463</v>
      </c>
      <c r="DO44" s="77">
        <v>12342.344000000001</v>
      </c>
      <c r="DP44" s="77">
        <v>12270.633</v>
      </c>
      <c r="DQ44" s="77">
        <v>12671.338</v>
      </c>
      <c r="DR44" s="77">
        <v>12717.815</v>
      </c>
      <c r="DS44" s="77">
        <v>12876.481</v>
      </c>
      <c r="DT44" s="77">
        <v>13331.372</v>
      </c>
      <c r="DU44" s="77">
        <v>17417.975</v>
      </c>
      <c r="DV44" s="77">
        <v>17456.461000000003</v>
      </c>
      <c r="DW44" s="77">
        <v>18765.805</v>
      </c>
      <c r="DX44" s="77">
        <v>18859.032</v>
      </c>
      <c r="DY44" s="77">
        <v>20227.924</v>
      </c>
      <c r="DZ44" s="77">
        <v>20324.333</v>
      </c>
      <c r="EA44" s="77">
        <v>20204.059</v>
      </c>
      <c r="EB44" s="77">
        <v>20228.388</v>
      </c>
      <c r="EC44" s="77">
        <v>20367.765</v>
      </c>
      <c r="ED44" s="77">
        <v>20459.523</v>
      </c>
      <c r="EE44" s="77">
        <v>19053.407</v>
      </c>
      <c r="EF44" s="77">
        <v>19782.116</v>
      </c>
      <c r="EG44" s="77">
        <v>19789.799</v>
      </c>
      <c r="EH44" s="77">
        <v>20000.073</v>
      </c>
      <c r="EI44" s="77">
        <v>20340.405</v>
      </c>
      <c r="EJ44" s="77">
        <v>20483.687</v>
      </c>
      <c r="EK44" s="77">
        <v>20660.724</v>
      </c>
      <c r="EL44" s="77">
        <v>21721.101000000002</v>
      </c>
      <c r="EM44" s="77">
        <v>21660.304</v>
      </c>
      <c r="EN44" s="77">
        <v>21615.755</v>
      </c>
      <c r="EO44" s="77">
        <v>22714.696</v>
      </c>
      <c r="EP44" s="77">
        <v>20471.522</v>
      </c>
      <c r="EQ44" s="77">
        <v>20305.683</v>
      </c>
      <c r="ER44" s="77">
        <v>20178.185</v>
      </c>
      <c r="ES44" s="77">
        <v>20307.367</v>
      </c>
      <c r="ET44" s="77">
        <v>19367.643</v>
      </c>
      <c r="EU44" s="77">
        <v>19339.617</v>
      </c>
      <c r="EV44" s="77">
        <v>19436.372</v>
      </c>
      <c r="EW44" s="77">
        <v>19345.746</v>
      </c>
      <c r="EX44" s="77">
        <v>19280.908</v>
      </c>
      <c r="EY44" s="77">
        <v>19327.78</v>
      </c>
      <c r="EZ44" s="77">
        <v>24039.862999999998</v>
      </c>
      <c r="FA44" s="77">
        <v>21971.677000000003</v>
      </c>
      <c r="FB44" s="77">
        <v>22077.298</v>
      </c>
      <c r="FC44" s="77">
        <v>22014.492</v>
      </c>
      <c r="FD44" s="77">
        <v>22060.857</v>
      </c>
      <c r="FE44" s="77">
        <v>22146.701999999997</v>
      </c>
      <c r="FF44" s="77">
        <v>24389.602</v>
      </c>
      <c r="FG44" s="77">
        <v>24414.081</v>
      </c>
      <c r="FH44" s="77">
        <v>24489.033</v>
      </c>
      <c r="FI44" s="77">
        <v>24202.309999999998</v>
      </c>
      <c r="FJ44" s="77">
        <v>24159.282</v>
      </c>
      <c r="FK44" s="77">
        <v>24259.272</v>
      </c>
      <c r="FL44" s="77">
        <v>24203.035</v>
      </c>
      <c r="FM44" s="77">
        <v>27149.201999999997</v>
      </c>
      <c r="FN44" s="77">
        <v>27285.163</v>
      </c>
      <c r="FO44" s="77">
        <v>27126.992</v>
      </c>
      <c r="FP44" s="77">
        <v>27223.14</v>
      </c>
      <c r="FQ44" s="77">
        <v>27395.657</v>
      </c>
      <c r="FR44" s="77">
        <v>27281.273</v>
      </c>
      <c r="FS44" s="77">
        <v>27450.038999999997</v>
      </c>
      <c r="FT44" s="77">
        <v>27610.805</v>
      </c>
      <c r="FU44" s="77">
        <v>33450.978</v>
      </c>
      <c r="FV44" s="77">
        <v>30651</v>
      </c>
      <c r="FW44" s="77">
        <v>36324.043999999994</v>
      </c>
      <c r="FX44" s="77">
        <v>36173.113</v>
      </c>
      <c r="FY44" s="77">
        <v>35665.268</v>
      </c>
      <c r="FZ44" s="77">
        <v>35935.096</v>
      </c>
      <c r="GA44" s="77">
        <v>35387.759999999995</v>
      </c>
      <c r="GB44" s="77">
        <v>35342.382</v>
      </c>
      <c r="GC44" s="77">
        <v>35269.26</v>
      </c>
      <c r="GD44" s="77">
        <v>34960.965</v>
      </c>
      <c r="GE44" s="77">
        <v>35134.369000000006</v>
      </c>
      <c r="GF44" s="77">
        <v>35692.778999999995</v>
      </c>
      <c r="GG44" s="77">
        <v>36593.975000000006</v>
      </c>
      <c r="GH44" s="77">
        <v>37985.738</v>
      </c>
      <c r="GI44" s="77">
        <v>36473.755</v>
      </c>
      <c r="GJ44" s="77">
        <v>38030.609</v>
      </c>
    </row>
    <row r="45" spans="2:192" ht="15">
      <c r="B45" s="117" t="s">
        <v>72</v>
      </c>
      <c r="C45" s="84">
        <v>13136.668</v>
      </c>
      <c r="D45" s="84">
        <v>15004.128999999999</v>
      </c>
      <c r="E45" s="84">
        <v>14565.926</v>
      </c>
      <c r="F45" s="84">
        <v>14212.284</v>
      </c>
      <c r="G45" s="84">
        <v>13142.664</v>
      </c>
      <c r="H45" s="84">
        <v>12678.823</v>
      </c>
      <c r="I45" s="84">
        <v>12548.25</v>
      </c>
      <c r="J45" s="84">
        <v>12150.95</v>
      </c>
      <c r="K45" s="84">
        <v>12513.17</v>
      </c>
      <c r="L45" s="84">
        <v>14072.959000000003</v>
      </c>
      <c r="M45" s="84">
        <v>15262.58</v>
      </c>
      <c r="N45" s="84">
        <v>13527.55</v>
      </c>
      <c r="O45" s="84">
        <v>13801.412</v>
      </c>
      <c r="P45" s="118">
        <v>16811.765</v>
      </c>
      <c r="Q45" s="118">
        <v>21580.208</v>
      </c>
      <c r="R45" s="118">
        <v>17261.76</v>
      </c>
      <c r="S45" s="119">
        <v>15963.110999999999</v>
      </c>
      <c r="T45" s="118">
        <v>15902.297999999999</v>
      </c>
      <c r="U45" s="118">
        <v>15628.106</v>
      </c>
      <c r="V45" s="119">
        <v>18187.843999999997</v>
      </c>
      <c r="W45" s="118">
        <v>15831.41</v>
      </c>
      <c r="X45" s="120">
        <v>16524.760000000002</v>
      </c>
      <c r="Y45" s="120">
        <v>21654.231999999996</v>
      </c>
      <c r="Z45" s="120">
        <v>21562.996</v>
      </c>
      <c r="AA45" s="120">
        <v>18995.926</v>
      </c>
      <c r="AB45" s="120">
        <v>15396.864000000001</v>
      </c>
      <c r="AC45" s="120">
        <v>22694.503</v>
      </c>
      <c r="AD45" s="120">
        <v>21594.408</v>
      </c>
      <c r="AE45" s="120">
        <v>20839.982</v>
      </c>
      <c r="AF45" s="71">
        <v>22758.112999999998</v>
      </c>
      <c r="AG45" s="71">
        <v>20804.332000000002</v>
      </c>
      <c r="AH45" s="71">
        <v>21795.058</v>
      </c>
      <c r="AI45" s="71">
        <v>19586.622</v>
      </c>
      <c r="AJ45" s="71">
        <v>20111.762</v>
      </c>
      <c r="AK45" s="71">
        <v>20359.566</v>
      </c>
      <c r="AL45" s="71">
        <v>23552.803</v>
      </c>
      <c r="AM45" s="71">
        <v>23378.518</v>
      </c>
      <c r="AN45" s="71">
        <v>23601.626</v>
      </c>
      <c r="AO45" s="71">
        <v>23061.321182</v>
      </c>
      <c r="AP45" s="71">
        <v>22900.675000000003</v>
      </c>
      <c r="AQ45" s="71">
        <v>23284.597</v>
      </c>
      <c r="AR45" s="71">
        <v>22328.731</v>
      </c>
      <c r="AS45" s="71">
        <v>21243.087</v>
      </c>
      <c r="AT45" s="71">
        <v>24060.121</v>
      </c>
      <c r="AU45" s="71">
        <v>24737.453</v>
      </c>
      <c r="AV45" s="71">
        <v>19351.841</v>
      </c>
      <c r="AW45" s="71">
        <v>22471.27</v>
      </c>
      <c r="AX45" s="71">
        <v>23183.425</v>
      </c>
      <c r="AY45" s="71">
        <v>19656.179</v>
      </c>
      <c r="AZ45" s="71">
        <v>18537.951</v>
      </c>
      <c r="BA45" s="71">
        <v>20034.566</v>
      </c>
      <c r="BB45" s="71">
        <v>18419.09</v>
      </c>
      <c r="BC45" s="71">
        <v>21481.356</v>
      </c>
      <c r="BD45" s="71">
        <v>22985.629</v>
      </c>
      <c r="BE45" s="71">
        <v>17234.538</v>
      </c>
      <c r="BF45" s="71">
        <v>17639.489999999998</v>
      </c>
      <c r="BG45" s="71">
        <v>18033.739</v>
      </c>
      <c r="BH45" s="71">
        <v>17308.007</v>
      </c>
      <c r="BI45" s="71">
        <v>16727.703999999998</v>
      </c>
      <c r="BJ45" s="71">
        <v>17792.584000000003</v>
      </c>
      <c r="BK45" s="71">
        <v>17596.002</v>
      </c>
      <c r="BL45" s="71">
        <v>21161.025</v>
      </c>
      <c r="BM45" s="71">
        <v>17867.367</v>
      </c>
      <c r="BN45" s="71">
        <v>17816.697</v>
      </c>
      <c r="BO45" s="71">
        <v>19074.766</v>
      </c>
      <c r="BP45" s="71">
        <v>17170.508</v>
      </c>
      <c r="BQ45" s="71">
        <v>15004.599999999999</v>
      </c>
      <c r="BR45" s="71">
        <v>20392.498</v>
      </c>
      <c r="BS45" s="71">
        <v>17820.324999999997</v>
      </c>
      <c r="BT45" s="71">
        <v>12537.204</v>
      </c>
      <c r="BU45" s="71">
        <v>15777.529999999999</v>
      </c>
      <c r="BV45" s="71">
        <v>19147.897</v>
      </c>
      <c r="BW45" s="71">
        <v>20103.519</v>
      </c>
      <c r="BX45" s="71">
        <v>19748.07</v>
      </c>
      <c r="BY45" s="71">
        <v>19691.489</v>
      </c>
      <c r="BZ45" s="71">
        <v>20063.945999999996</v>
      </c>
      <c r="CA45" s="71">
        <v>19219.917</v>
      </c>
      <c r="CB45" s="71">
        <v>29286.078999999998</v>
      </c>
      <c r="CC45" s="71">
        <v>17833.797000000002</v>
      </c>
      <c r="CD45" s="71">
        <v>16391.384000000002</v>
      </c>
      <c r="CE45" s="71">
        <v>18304.607</v>
      </c>
      <c r="CF45" s="71">
        <v>17836.422</v>
      </c>
      <c r="CG45" s="71">
        <v>18542.908000000003</v>
      </c>
      <c r="CH45" s="71">
        <v>17279.044</v>
      </c>
      <c r="CI45" s="71">
        <v>13481.805999999999</v>
      </c>
      <c r="CJ45" s="71">
        <v>13108.079</v>
      </c>
      <c r="CK45" s="71">
        <v>13302.937</v>
      </c>
      <c r="CL45" s="71">
        <v>13307.302</v>
      </c>
      <c r="CM45" s="71">
        <v>13773.302</v>
      </c>
      <c r="CN45" s="71">
        <v>15565.080999999998</v>
      </c>
      <c r="CO45" s="71">
        <v>16113.025999999998</v>
      </c>
      <c r="CP45" s="71">
        <v>15447.774000000001</v>
      </c>
      <c r="CQ45" s="71">
        <v>14577.614</v>
      </c>
      <c r="CR45" s="71">
        <v>13316.853</v>
      </c>
      <c r="CS45" s="71">
        <v>14434.298999999999</v>
      </c>
      <c r="CT45" s="71">
        <v>17091.54</v>
      </c>
      <c r="CU45" s="71">
        <v>17396.762000000002</v>
      </c>
      <c r="CV45" s="71">
        <v>15170.731</v>
      </c>
      <c r="CW45" s="71">
        <v>14823.295</v>
      </c>
      <c r="CX45" s="71">
        <v>15319.607</v>
      </c>
      <c r="CY45" s="71">
        <v>14664.154999999999</v>
      </c>
      <c r="CZ45" s="71">
        <v>13093.697</v>
      </c>
      <c r="DA45" s="71">
        <v>14739.691</v>
      </c>
      <c r="DB45" s="71">
        <v>14185.178</v>
      </c>
      <c r="DC45" s="71">
        <v>15538.466</v>
      </c>
      <c r="DD45" s="71">
        <v>15243.187</v>
      </c>
      <c r="DE45" s="71">
        <v>13141.240000000002</v>
      </c>
      <c r="DF45" s="71">
        <v>12753.857</v>
      </c>
      <c r="DG45" s="71">
        <v>11394.532000000001</v>
      </c>
      <c r="DH45" s="71">
        <v>10941.289</v>
      </c>
      <c r="DI45" s="71">
        <v>11357.767</v>
      </c>
      <c r="DJ45" s="71">
        <v>11404.163</v>
      </c>
      <c r="DK45" s="71">
        <v>12295.294000000002</v>
      </c>
      <c r="DL45" s="71">
        <v>12949.203</v>
      </c>
      <c r="DM45" s="71">
        <v>12127.209</v>
      </c>
      <c r="DN45" s="71">
        <v>12883.132000000001</v>
      </c>
      <c r="DO45" s="71">
        <v>14769.778</v>
      </c>
      <c r="DP45" s="71">
        <v>16368.974000000002</v>
      </c>
      <c r="DQ45" s="71">
        <v>17330.620000000003</v>
      </c>
      <c r="DR45" s="71">
        <v>16151.555</v>
      </c>
      <c r="DS45" s="71">
        <v>12743.769</v>
      </c>
      <c r="DT45" s="71">
        <v>12416.127999999999</v>
      </c>
      <c r="DU45" s="71">
        <v>11307.677</v>
      </c>
      <c r="DV45" s="71">
        <v>12324.134999999998</v>
      </c>
      <c r="DW45" s="71">
        <v>12197.877</v>
      </c>
      <c r="DX45" s="71">
        <v>12760.598999999998</v>
      </c>
      <c r="DY45" s="71">
        <v>18779.261</v>
      </c>
      <c r="DZ45" s="71">
        <v>19100.584</v>
      </c>
      <c r="EA45" s="71">
        <v>13806.644</v>
      </c>
      <c r="EB45" s="71">
        <v>13122.56</v>
      </c>
      <c r="EC45" s="71">
        <v>18199.557</v>
      </c>
      <c r="ED45" s="71">
        <v>14904.294999999998</v>
      </c>
      <c r="EE45" s="71">
        <v>15257.116000000002</v>
      </c>
      <c r="EF45" s="71">
        <v>19808.52</v>
      </c>
      <c r="EG45" s="71">
        <v>18652.706</v>
      </c>
      <c r="EH45" s="71">
        <v>17813.754</v>
      </c>
      <c r="EI45" s="71">
        <v>23437.85</v>
      </c>
      <c r="EJ45" s="71">
        <v>15755.189999999999</v>
      </c>
      <c r="EK45" s="71">
        <v>18668.118000000002</v>
      </c>
      <c r="EL45" s="71">
        <v>21541.874</v>
      </c>
      <c r="EM45" s="71">
        <v>24442.906000000003</v>
      </c>
      <c r="EN45" s="71">
        <v>24555.338</v>
      </c>
      <c r="EO45" s="71">
        <v>25554.053999999996</v>
      </c>
      <c r="EP45" s="71">
        <v>29953.836</v>
      </c>
      <c r="EQ45" s="71">
        <v>28145.499</v>
      </c>
      <c r="ER45" s="71">
        <v>36521.032999999996</v>
      </c>
      <c r="ES45" s="71">
        <v>44572.542</v>
      </c>
      <c r="ET45" s="71">
        <v>32238.385</v>
      </c>
      <c r="EU45" s="71">
        <v>38931.327</v>
      </c>
      <c r="EV45" s="71">
        <v>33467.549</v>
      </c>
      <c r="EW45" s="71">
        <v>30507.189</v>
      </c>
      <c r="EX45" s="71">
        <v>36208.502</v>
      </c>
      <c r="EY45" s="71">
        <v>39834.993</v>
      </c>
      <c r="EZ45" s="71">
        <v>33954.654</v>
      </c>
      <c r="FA45" s="71">
        <v>57086.191</v>
      </c>
      <c r="FB45" s="71">
        <v>46086.596</v>
      </c>
      <c r="FC45" s="71">
        <v>29582.186999999998</v>
      </c>
      <c r="FD45" s="71">
        <v>60524.538</v>
      </c>
      <c r="FE45" s="71">
        <v>60400.535</v>
      </c>
      <c r="FF45" s="71">
        <v>52688.199</v>
      </c>
      <c r="FG45" s="71">
        <v>67843.989</v>
      </c>
      <c r="FH45" s="71">
        <v>82709.46</v>
      </c>
      <c r="FI45" s="71">
        <v>40997.956000000006</v>
      </c>
      <c r="FJ45" s="71">
        <v>76160.039</v>
      </c>
      <c r="FK45" s="71">
        <v>88866.84400000001</v>
      </c>
      <c r="FL45" s="71">
        <v>45419.649000000005</v>
      </c>
      <c r="FM45" s="71">
        <v>77964.10100000001</v>
      </c>
      <c r="FN45" s="71">
        <v>62963.185000000005</v>
      </c>
      <c r="FO45" s="71">
        <v>56118.914000000004</v>
      </c>
      <c r="FP45" s="71">
        <v>77931.208</v>
      </c>
      <c r="FQ45" s="71">
        <v>72762.265</v>
      </c>
      <c r="FR45" s="71">
        <v>66089.307</v>
      </c>
      <c r="FS45" s="71">
        <v>96955.63500000001</v>
      </c>
      <c r="FT45" s="71">
        <v>115972.17700000001</v>
      </c>
      <c r="FU45" s="71">
        <v>139301.47</v>
      </c>
      <c r="FV45" s="71">
        <v>145672</v>
      </c>
      <c r="FW45" s="71">
        <v>136698.10599999997</v>
      </c>
      <c r="FX45" s="71">
        <v>110172.508</v>
      </c>
      <c r="FY45" s="71">
        <v>117398.353</v>
      </c>
      <c r="FZ45" s="71">
        <v>97794.561</v>
      </c>
      <c r="GA45" s="71">
        <v>102212.613</v>
      </c>
      <c r="GB45" s="71">
        <v>111046.601</v>
      </c>
      <c r="GC45" s="71">
        <v>115344.413</v>
      </c>
      <c r="GD45" s="71">
        <v>106184.26500000001</v>
      </c>
      <c r="GE45" s="71">
        <v>113689.807</v>
      </c>
      <c r="GF45" s="71">
        <v>96739.761</v>
      </c>
      <c r="GG45" s="71">
        <v>79056.511</v>
      </c>
      <c r="GH45" s="71">
        <v>121917.976</v>
      </c>
      <c r="GI45" s="71">
        <v>125426.926</v>
      </c>
      <c r="GJ45" s="71">
        <v>107896.198</v>
      </c>
    </row>
    <row r="46" spans="2:192" ht="15">
      <c r="B46" s="121" t="s">
        <v>70</v>
      </c>
      <c r="C46" s="122">
        <v>3781.724</v>
      </c>
      <c r="D46" s="122">
        <v>5649.1849999999995</v>
      </c>
      <c r="E46" s="122">
        <v>5212.859</v>
      </c>
      <c r="F46" s="122">
        <v>4861.4349999999995</v>
      </c>
      <c r="G46" s="122">
        <v>3629.529</v>
      </c>
      <c r="H46" s="122">
        <v>3328.132</v>
      </c>
      <c r="I46" s="122">
        <v>2568.3429999999994</v>
      </c>
      <c r="J46" s="122">
        <v>2818.249</v>
      </c>
      <c r="K46" s="122">
        <v>3180.4990000000003</v>
      </c>
      <c r="L46" s="122">
        <v>4740.367000000001</v>
      </c>
      <c r="M46" s="122">
        <v>5929.988</v>
      </c>
      <c r="N46" s="122">
        <v>4195.053</v>
      </c>
      <c r="O46" s="122">
        <v>4306.918000000001</v>
      </c>
      <c r="P46" s="123">
        <v>7296.794000000001</v>
      </c>
      <c r="Q46" s="123">
        <v>12065.237</v>
      </c>
      <c r="R46" s="123">
        <v>7749.1089999999995</v>
      </c>
      <c r="S46" s="124">
        <v>6448.139999999999</v>
      </c>
      <c r="T46" s="123">
        <v>6387.327</v>
      </c>
      <c r="U46" s="123">
        <v>6113.135</v>
      </c>
      <c r="V46" s="124">
        <v>8673.625</v>
      </c>
      <c r="W46" s="123">
        <v>6317.443</v>
      </c>
      <c r="X46" s="125">
        <v>7010.793</v>
      </c>
      <c r="Y46" s="125">
        <v>8140.324999999999</v>
      </c>
      <c r="Z46" s="125">
        <v>8521.357</v>
      </c>
      <c r="AA46" s="125">
        <v>5954.736</v>
      </c>
      <c r="AB46" s="125">
        <v>6174.8330000000005</v>
      </c>
      <c r="AC46" s="125">
        <v>9653.463</v>
      </c>
      <c r="AD46" s="125">
        <v>8553.367999999999</v>
      </c>
      <c r="AE46" s="125">
        <v>7799.108</v>
      </c>
      <c r="AF46" s="77">
        <v>9899.103</v>
      </c>
      <c r="AG46" s="77">
        <v>7945.322</v>
      </c>
      <c r="AH46" s="77">
        <v>8936.048</v>
      </c>
      <c r="AI46" s="77">
        <v>6727.612</v>
      </c>
      <c r="AJ46" s="77">
        <v>7252.7519999999995</v>
      </c>
      <c r="AK46" s="77">
        <v>7500.5560000000005</v>
      </c>
      <c r="AL46" s="77">
        <v>10875.658000000001</v>
      </c>
      <c r="AM46" s="77">
        <v>10779.116</v>
      </c>
      <c r="AN46" s="77">
        <v>11005.69</v>
      </c>
      <c r="AO46" s="77">
        <v>10465.070182000001</v>
      </c>
      <c r="AP46" s="77">
        <v>10304.601000000002</v>
      </c>
      <c r="AQ46" s="77">
        <v>10689.238000000001</v>
      </c>
      <c r="AR46" s="77">
        <v>9915.237000000001</v>
      </c>
      <c r="AS46" s="77">
        <v>8829.592999999999</v>
      </c>
      <c r="AT46" s="77">
        <v>11646.645</v>
      </c>
      <c r="AU46" s="77">
        <v>12323.977</v>
      </c>
      <c r="AV46" s="77">
        <v>6938.364999999999</v>
      </c>
      <c r="AW46" s="77">
        <v>10058.16</v>
      </c>
      <c r="AX46" s="77">
        <v>10954.188999999998</v>
      </c>
      <c r="AY46" s="77">
        <v>7428.273999999999</v>
      </c>
      <c r="AZ46" s="77">
        <v>6311.005000000001</v>
      </c>
      <c r="BA46" s="77">
        <v>7807.736</v>
      </c>
      <c r="BB46" s="77">
        <v>6192.468</v>
      </c>
      <c r="BC46" s="77">
        <v>9254.734000000002</v>
      </c>
      <c r="BD46" s="77">
        <v>10940.872000000001</v>
      </c>
      <c r="BE46" s="77">
        <v>5189.781</v>
      </c>
      <c r="BF46" s="77">
        <v>5595.8769999999995</v>
      </c>
      <c r="BG46" s="77">
        <v>5990.2570000000005</v>
      </c>
      <c r="BH46" s="77">
        <v>5264.525000000001</v>
      </c>
      <c r="BI46" s="77">
        <v>4684.409</v>
      </c>
      <c r="BJ46" s="77">
        <v>5931.154</v>
      </c>
      <c r="BK46" s="77">
        <v>5734.572</v>
      </c>
      <c r="BL46" s="77">
        <v>9301.232</v>
      </c>
      <c r="BM46" s="77">
        <v>6007.454</v>
      </c>
      <c r="BN46" s="77">
        <v>5958.021</v>
      </c>
      <c r="BO46" s="77">
        <v>7216.09</v>
      </c>
      <c r="BP46" s="77">
        <v>5493.697</v>
      </c>
      <c r="BQ46" s="77">
        <v>3328.862</v>
      </c>
      <c r="BR46" s="77">
        <v>8716.929</v>
      </c>
      <c r="BS46" s="77">
        <v>6144.755999999999</v>
      </c>
      <c r="BT46" s="77">
        <v>861.635</v>
      </c>
      <c r="BU46" s="77">
        <v>4101.960999999999</v>
      </c>
      <c r="BV46" s="77">
        <v>7654.192000000001</v>
      </c>
      <c r="BW46" s="77">
        <v>8609.814</v>
      </c>
      <c r="BX46" s="77">
        <v>8254.365</v>
      </c>
      <c r="BY46" s="77">
        <v>8197.784</v>
      </c>
      <c r="BZ46" s="77">
        <v>8570.240999999998</v>
      </c>
      <c r="CA46" s="77">
        <v>7726.212</v>
      </c>
      <c r="CB46" s="77">
        <v>17974.235999999997</v>
      </c>
      <c r="CC46" s="77">
        <v>6521.954000000001</v>
      </c>
      <c r="CD46" s="77">
        <v>5079.541</v>
      </c>
      <c r="CE46" s="77">
        <v>6992.763999999999</v>
      </c>
      <c r="CF46" s="77">
        <v>6524.579</v>
      </c>
      <c r="CG46" s="77">
        <v>7231.0650000000005</v>
      </c>
      <c r="CH46" s="77">
        <v>5649.066000000001</v>
      </c>
      <c r="CI46" s="77">
        <v>1851.828</v>
      </c>
      <c r="CJ46" s="77">
        <v>1478.101</v>
      </c>
      <c r="CK46" s="77">
        <v>1673.155</v>
      </c>
      <c r="CL46" s="77">
        <v>1677.52</v>
      </c>
      <c r="CM46" s="77">
        <v>2143.52</v>
      </c>
      <c r="CN46" s="77">
        <v>4117.164</v>
      </c>
      <c r="CO46" s="77">
        <v>4665.1089999999995</v>
      </c>
      <c r="CP46" s="77">
        <v>4000.317</v>
      </c>
      <c r="CQ46" s="77">
        <v>4130.714</v>
      </c>
      <c r="CR46" s="77">
        <v>2869.953</v>
      </c>
      <c r="CS46" s="77">
        <v>3987.399</v>
      </c>
      <c r="CT46" s="77">
        <v>6826.504000000001</v>
      </c>
      <c r="CU46" s="77">
        <v>7381.726000000001</v>
      </c>
      <c r="CV46" s="77">
        <v>5155.695</v>
      </c>
      <c r="CW46" s="77">
        <v>4808.259</v>
      </c>
      <c r="CX46" s="77">
        <v>5304.571</v>
      </c>
      <c r="CY46" s="77">
        <v>4649.119</v>
      </c>
      <c r="CZ46" s="77">
        <v>3260.526</v>
      </c>
      <c r="DA46" s="77">
        <v>4906.52</v>
      </c>
      <c r="DB46" s="77">
        <v>4352.007</v>
      </c>
      <c r="DC46" s="77">
        <v>5705.295</v>
      </c>
      <c r="DD46" s="77">
        <v>5410.016</v>
      </c>
      <c r="DE46" s="77">
        <v>3308.0690000000004</v>
      </c>
      <c r="DF46" s="77">
        <v>3102.551</v>
      </c>
      <c r="DG46" s="77">
        <v>1743.412</v>
      </c>
      <c r="DH46" s="77">
        <v>1290.169</v>
      </c>
      <c r="DI46" s="77">
        <v>1706.647</v>
      </c>
      <c r="DJ46" s="77">
        <v>1753.0430000000001</v>
      </c>
      <c r="DK46" s="77">
        <v>2644.174</v>
      </c>
      <c r="DL46" s="77">
        <v>3479.948</v>
      </c>
      <c r="DM46" s="77">
        <v>2651.812</v>
      </c>
      <c r="DN46" s="77">
        <v>3368.433</v>
      </c>
      <c r="DO46" s="77">
        <v>5255.079</v>
      </c>
      <c r="DP46" s="77">
        <v>6854.275000000001</v>
      </c>
      <c r="DQ46" s="77">
        <v>7815.921</v>
      </c>
      <c r="DR46" s="77">
        <v>6818.72</v>
      </c>
      <c r="DS46" s="77">
        <v>3410.934</v>
      </c>
      <c r="DT46" s="77">
        <v>3083.293</v>
      </c>
      <c r="DU46" s="77">
        <v>1974.842</v>
      </c>
      <c r="DV46" s="77">
        <v>2991.3</v>
      </c>
      <c r="DW46" s="77">
        <v>2865.0420000000004</v>
      </c>
      <c r="DX46" s="77">
        <v>3659.629</v>
      </c>
      <c r="DY46" s="77">
        <v>9678.291</v>
      </c>
      <c r="DZ46" s="77">
        <v>9999.614</v>
      </c>
      <c r="EA46" s="77">
        <v>4705.674</v>
      </c>
      <c r="EB46" s="77">
        <v>4021.59</v>
      </c>
      <c r="EC46" s="77">
        <v>9098.587000000001</v>
      </c>
      <c r="ED46" s="77">
        <v>6185.19</v>
      </c>
      <c r="EE46" s="77">
        <v>6628.219000000001</v>
      </c>
      <c r="EF46" s="77">
        <v>11179.623</v>
      </c>
      <c r="EG46" s="77">
        <v>10023.809</v>
      </c>
      <c r="EH46" s="77">
        <v>9184.857</v>
      </c>
      <c r="EI46" s="77">
        <v>14718.744999999999</v>
      </c>
      <c r="EJ46" s="77">
        <v>7217.95</v>
      </c>
      <c r="EK46" s="77">
        <v>10131.058</v>
      </c>
      <c r="EL46" s="77">
        <v>13204.814</v>
      </c>
      <c r="EM46" s="77">
        <v>16105.846000000001</v>
      </c>
      <c r="EN46" s="77">
        <v>16218.278</v>
      </c>
      <c r="EO46" s="77">
        <v>17216.994</v>
      </c>
      <c r="EP46" s="77">
        <v>21798.64</v>
      </c>
      <c r="EQ46" s="77">
        <v>19990.304</v>
      </c>
      <c r="ER46" s="77">
        <v>28365.838</v>
      </c>
      <c r="ES46" s="77">
        <v>36417.347</v>
      </c>
      <c r="ET46" s="77">
        <v>24083.19</v>
      </c>
      <c r="EU46" s="77">
        <v>30776.306</v>
      </c>
      <c r="EV46" s="77">
        <v>25494.708000000002</v>
      </c>
      <c r="EW46" s="77">
        <v>22534.347999999998</v>
      </c>
      <c r="EX46" s="77">
        <v>28235.661</v>
      </c>
      <c r="EY46" s="77">
        <v>31862.152000000002</v>
      </c>
      <c r="EZ46" s="77">
        <v>25981.813000000002</v>
      </c>
      <c r="FA46" s="77">
        <v>49113.35</v>
      </c>
      <c r="FB46" s="77">
        <v>38113.755</v>
      </c>
      <c r="FC46" s="77">
        <v>21609.345999999998</v>
      </c>
      <c r="FD46" s="77">
        <v>52461.489</v>
      </c>
      <c r="FE46" s="77">
        <v>52427.694</v>
      </c>
      <c r="FF46" s="77">
        <v>44715.358</v>
      </c>
      <c r="FG46" s="77">
        <v>59871.148</v>
      </c>
      <c r="FH46" s="77">
        <v>74736.619</v>
      </c>
      <c r="FI46" s="77">
        <v>33025.115000000005</v>
      </c>
      <c r="FJ46" s="77">
        <v>68187.198</v>
      </c>
      <c r="FK46" s="77">
        <v>80894.00300000001</v>
      </c>
      <c r="FL46" s="77">
        <v>36606.809</v>
      </c>
      <c r="FM46" s="77">
        <v>69142.59700000001</v>
      </c>
      <c r="FN46" s="77">
        <v>54132.113000000005</v>
      </c>
      <c r="FO46" s="77">
        <v>47313.468</v>
      </c>
      <c r="FP46" s="77">
        <v>69113.803</v>
      </c>
      <c r="FQ46" s="77">
        <v>63932.901</v>
      </c>
      <c r="FR46" s="77">
        <v>57248.37</v>
      </c>
      <c r="FS46" s="77">
        <v>88103.945</v>
      </c>
      <c r="FT46" s="77">
        <v>88471.34700000001</v>
      </c>
      <c r="FU46" s="77">
        <v>111858.159</v>
      </c>
      <c r="FV46" s="77">
        <v>118216</v>
      </c>
      <c r="FW46" s="77">
        <v>109229.89699999998</v>
      </c>
      <c r="FX46" s="77">
        <v>96885.031</v>
      </c>
      <c r="FY46" s="77">
        <v>84611.557</v>
      </c>
      <c r="FZ46" s="77">
        <v>84486.811</v>
      </c>
      <c r="GA46" s="77">
        <v>69449.686</v>
      </c>
      <c r="GB46" s="77">
        <v>78261.472</v>
      </c>
      <c r="GC46" s="77">
        <v>82542.976</v>
      </c>
      <c r="GD46" s="77">
        <v>73716.687</v>
      </c>
      <c r="GE46" s="77">
        <v>81242.902</v>
      </c>
      <c r="GF46" s="77">
        <v>83420.31</v>
      </c>
      <c r="GG46" s="77">
        <v>65336.584</v>
      </c>
      <c r="GH46" s="77">
        <v>72262.445</v>
      </c>
      <c r="GI46" s="77">
        <v>92515.301</v>
      </c>
      <c r="GJ46" s="77">
        <v>74959.823</v>
      </c>
    </row>
    <row r="47" spans="2:192" ht="15">
      <c r="B47" s="117" t="s">
        <v>73</v>
      </c>
      <c r="C47" s="84">
        <v>3053.325</v>
      </c>
      <c r="D47" s="84">
        <v>2101.404</v>
      </c>
      <c r="E47" s="84">
        <v>2101.396</v>
      </c>
      <c r="F47" s="84">
        <v>2590.952</v>
      </c>
      <c r="G47" s="84">
        <v>2580.91</v>
      </c>
      <c r="H47" s="84">
        <v>2570.86</v>
      </c>
      <c r="I47" s="84">
        <v>2560.8320000000003</v>
      </c>
      <c r="J47" s="84">
        <v>19487.557</v>
      </c>
      <c r="K47" s="84">
        <v>6624.16</v>
      </c>
      <c r="L47" s="84">
        <v>7198.509</v>
      </c>
      <c r="M47" s="84">
        <v>7057.066</v>
      </c>
      <c r="N47" s="84">
        <v>7972.321999999999</v>
      </c>
      <c r="O47" s="84">
        <v>26298.974</v>
      </c>
      <c r="P47" s="118">
        <v>25497.743000000002</v>
      </c>
      <c r="Q47" s="118">
        <v>26589.403000000002</v>
      </c>
      <c r="R47" s="118">
        <v>26066.263000000003</v>
      </c>
      <c r="S47" s="119">
        <v>26863.417</v>
      </c>
      <c r="T47" s="118">
        <v>25785.64</v>
      </c>
      <c r="U47" s="118">
        <v>25265.531</v>
      </c>
      <c r="V47" s="119">
        <v>25086.852</v>
      </c>
      <c r="W47" s="118">
        <v>24971.935</v>
      </c>
      <c r="X47" s="120">
        <v>23689.999</v>
      </c>
      <c r="Y47" s="120">
        <v>22872.881</v>
      </c>
      <c r="Z47" s="120">
        <v>23218.732</v>
      </c>
      <c r="AA47" s="120">
        <v>22534.699</v>
      </c>
      <c r="AB47" s="120">
        <v>20884.522</v>
      </c>
      <c r="AC47" s="120">
        <v>22463.458</v>
      </c>
      <c r="AD47" s="120">
        <v>24686.754</v>
      </c>
      <c r="AE47" s="120">
        <v>23457.567</v>
      </c>
      <c r="AF47" s="71">
        <v>22380.8</v>
      </c>
      <c r="AG47" s="71">
        <v>21648.551</v>
      </c>
      <c r="AH47" s="71">
        <v>21634.148</v>
      </c>
      <c r="AI47" s="71">
        <v>22868.503</v>
      </c>
      <c r="AJ47" s="71">
        <v>22339.5</v>
      </c>
      <c r="AK47" s="71">
        <v>34582.653</v>
      </c>
      <c r="AL47" s="71">
        <v>34385.137</v>
      </c>
      <c r="AM47" s="71">
        <v>32449.392</v>
      </c>
      <c r="AN47" s="71">
        <v>33460.223</v>
      </c>
      <c r="AO47" s="71">
        <v>32243.637000000002</v>
      </c>
      <c r="AP47" s="71">
        <v>29777.91</v>
      </c>
      <c r="AQ47" s="71">
        <v>28652.302</v>
      </c>
      <c r="AR47" s="71">
        <v>28617.899</v>
      </c>
      <c r="AS47" s="71">
        <v>28079.744000000002</v>
      </c>
      <c r="AT47" s="71">
        <v>28260.978000000003</v>
      </c>
      <c r="AU47" s="71">
        <v>26906.826999999997</v>
      </c>
      <c r="AV47" s="71">
        <v>24950.893</v>
      </c>
      <c r="AW47" s="71">
        <v>44370.582</v>
      </c>
      <c r="AX47" s="71">
        <v>25208.273</v>
      </c>
      <c r="AY47" s="71">
        <v>26008.189</v>
      </c>
      <c r="AZ47" s="71">
        <v>25942.272</v>
      </c>
      <c r="BA47" s="71">
        <v>17612.959</v>
      </c>
      <c r="BB47" s="71">
        <v>13967.769</v>
      </c>
      <c r="BC47" s="71">
        <v>13433.185000000001</v>
      </c>
      <c r="BD47" s="71">
        <v>13854.615</v>
      </c>
      <c r="BE47" s="71">
        <v>13444.931</v>
      </c>
      <c r="BF47" s="71">
        <v>13593.582999999999</v>
      </c>
      <c r="BG47" s="71">
        <v>18646.77</v>
      </c>
      <c r="BH47" s="71">
        <v>9141.426</v>
      </c>
      <c r="BI47" s="71">
        <v>8739.896</v>
      </c>
      <c r="BJ47" s="71">
        <v>8829.287</v>
      </c>
      <c r="BK47" s="71">
        <v>8617.429</v>
      </c>
      <c r="BL47" s="71">
        <v>9448.203000000001</v>
      </c>
      <c r="BM47" s="71">
        <v>9754.619999999999</v>
      </c>
      <c r="BN47" s="71">
        <v>10409.463</v>
      </c>
      <c r="BO47" s="71">
        <v>11908.666000000001</v>
      </c>
      <c r="BP47" s="71">
        <v>6946.5509999999995</v>
      </c>
      <c r="BQ47" s="71">
        <v>5357.647</v>
      </c>
      <c r="BR47" s="71">
        <v>5124.532999999999</v>
      </c>
      <c r="BS47" s="71">
        <v>4189.5869999999995</v>
      </c>
      <c r="BT47" s="71">
        <v>8623.913</v>
      </c>
      <c r="BU47" s="71">
        <v>14995.584</v>
      </c>
      <c r="BV47" s="71">
        <v>15267.004</v>
      </c>
      <c r="BW47" s="71">
        <v>14118.312</v>
      </c>
      <c r="BX47" s="71">
        <v>6478.441</v>
      </c>
      <c r="BY47" s="71">
        <v>5708.535</v>
      </c>
      <c r="BZ47" s="71">
        <v>5741.393</v>
      </c>
      <c r="CA47" s="71">
        <v>4141.097</v>
      </c>
      <c r="CB47" s="71">
        <v>2620.808</v>
      </c>
      <c r="CC47" s="71">
        <v>10330.587</v>
      </c>
      <c r="CD47" s="71">
        <v>4333.644</v>
      </c>
      <c r="CE47" s="71">
        <v>1357.283</v>
      </c>
      <c r="CF47" s="71">
        <v>1680.101</v>
      </c>
      <c r="CG47" s="71">
        <v>1306.022</v>
      </c>
      <c r="CH47" s="71">
        <v>1302.461</v>
      </c>
      <c r="CI47" s="71">
        <v>924.365</v>
      </c>
      <c r="CJ47" s="71">
        <v>1239.904</v>
      </c>
      <c r="CK47" s="71">
        <v>1100.2150000000001</v>
      </c>
      <c r="CL47" s="71">
        <v>764.0600000000001</v>
      </c>
      <c r="CM47" s="71">
        <v>1484.376</v>
      </c>
      <c r="CN47" s="71">
        <v>975.821</v>
      </c>
      <c r="CO47" s="71">
        <v>1041.317</v>
      </c>
      <c r="CP47" s="71">
        <v>1068.69</v>
      </c>
      <c r="CQ47" s="71">
        <v>1483.8020000000001</v>
      </c>
      <c r="CR47" s="71">
        <v>565.03</v>
      </c>
      <c r="CS47" s="71">
        <v>497.70799999999997</v>
      </c>
      <c r="CT47" s="71">
        <v>849.569</v>
      </c>
      <c r="CU47" s="71">
        <v>1514.891</v>
      </c>
      <c r="CV47" s="71">
        <v>1148.601</v>
      </c>
      <c r="CW47" s="71">
        <v>743.815</v>
      </c>
      <c r="CX47" s="71">
        <v>1533.549</v>
      </c>
      <c r="CY47" s="71">
        <v>1919.085</v>
      </c>
      <c r="CZ47" s="71">
        <v>2189.956</v>
      </c>
      <c r="DA47" s="71">
        <v>2177.2709999999997</v>
      </c>
      <c r="DB47" s="71">
        <v>2996.8540000000003</v>
      </c>
      <c r="DC47" s="71">
        <v>1506.664</v>
      </c>
      <c r="DD47" s="71">
        <v>1177.121</v>
      </c>
      <c r="DE47" s="71">
        <v>821.8589999999999</v>
      </c>
      <c r="DF47" s="71">
        <v>717.799</v>
      </c>
      <c r="DG47" s="71">
        <v>962.256</v>
      </c>
      <c r="DH47" s="71">
        <v>967.232</v>
      </c>
      <c r="DI47" s="71">
        <v>953.4879999999999</v>
      </c>
      <c r="DJ47" s="71">
        <v>750.85</v>
      </c>
      <c r="DK47" s="71">
        <v>663.925</v>
      </c>
      <c r="DL47" s="71">
        <v>539.9159999999999</v>
      </c>
      <c r="DM47" s="71">
        <v>1486.249</v>
      </c>
      <c r="DN47" s="71">
        <v>1345.3809999999999</v>
      </c>
      <c r="DO47" s="71">
        <v>1161.005</v>
      </c>
      <c r="DP47" s="71">
        <v>2790.392</v>
      </c>
      <c r="DQ47" s="71">
        <v>2620.611</v>
      </c>
      <c r="DR47" s="71">
        <v>1800.092</v>
      </c>
      <c r="DS47" s="71">
        <v>3685.585</v>
      </c>
      <c r="DT47" s="71">
        <v>5045.056</v>
      </c>
      <c r="DU47" s="71">
        <v>4087.77</v>
      </c>
      <c r="DV47" s="71">
        <v>3304.692</v>
      </c>
      <c r="DW47" s="71">
        <v>4632.058</v>
      </c>
      <c r="DX47" s="71">
        <v>5277.407999999999</v>
      </c>
      <c r="DY47" s="71">
        <v>3947.888</v>
      </c>
      <c r="DZ47" s="71">
        <v>3510.0209999999997</v>
      </c>
      <c r="EA47" s="71">
        <v>3279.8990000000003</v>
      </c>
      <c r="EB47" s="71">
        <v>3857.026</v>
      </c>
      <c r="EC47" s="71">
        <v>3503.904</v>
      </c>
      <c r="ED47" s="71">
        <v>5397.47</v>
      </c>
      <c r="EE47" s="71">
        <v>10259.07</v>
      </c>
      <c r="EF47" s="71">
        <v>8107.572</v>
      </c>
      <c r="EG47" s="71">
        <v>5873.14</v>
      </c>
      <c r="EH47" s="71">
        <v>5745.359</v>
      </c>
      <c r="EI47" s="71">
        <v>5510.596</v>
      </c>
      <c r="EJ47" s="71">
        <v>5465.161</v>
      </c>
      <c r="EK47" s="71">
        <v>6198.811</v>
      </c>
      <c r="EL47" s="71">
        <v>5864.606000000001</v>
      </c>
      <c r="EM47" s="71">
        <v>7766.521000000001</v>
      </c>
      <c r="EN47" s="71">
        <v>6574.052</v>
      </c>
      <c r="EO47" s="71">
        <v>5349.164999999999</v>
      </c>
      <c r="EP47" s="71">
        <v>5330.55</v>
      </c>
      <c r="EQ47" s="71">
        <v>6447.42</v>
      </c>
      <c r="ER47" s="71">
        <v>4943.153</v>
      </c>
      <c r="ES47" s="71">
        <v>3259.104</v>
      </c>
      <c r="ET47" s="71">
        <v>4281.827</v>
      </c>
      <c r="EU47" s="71">
        <v>5429.708</v>
      </c>
      <c r="EV47" s="71">
        <v>5841.978999999999</v>
      </c>
      <c r="EW47" s="71">
        <v>5419.715</v>
      </c>
      <c r="EX47" s="71">
        <v>5202.821000000001</v>
      </c>
      <c r="EY47" s="71">
        <v>5752.936</v>
      </c>
      <c r="EZ47" s="71">
        <v>9059.034</v>
      </c>
      <c r="FA47" s="71">
        <v>7020.877</v>
      </c>
      <c r="FB47" s="71">
        <v>5441.313</v>
      </c>
      <c r="FC47" s="71">
        <v>4771.464</v>
      </c>
      <c r="FD47" s="71">
        <v>4228.794</v>
      </c>
      <c r="FE47" s="71">
        <v>4781.017</v>
      </c>
      <c r="FF47" s="71">
        <v>5612.764</v>
      </c>
      <c r="FG47" s="71">
        <v>5966.18</v>
      </c>
      <c r="FH47" s="71">
        <v>6281.4310000000005</v>
      </c>
      <c r="FI47" s="71">
        <v>6340.286</v>
      </c>
      <c r="FJ47" s="71">
        <v>6208.008</v>
      </c>
      <c r="FK47" s="71">
        <v>6067.262000000001</v>
      </c>
      <c r="FL47" s="71">
        <v>7410.462</v>
      </c>
      <c r="FM47" s="71">
        <v>6936.661</v>
      </c>
      <c r="FN47" s="71">
        <v>10618.745</v>
      </c>
      <c r="FO47" s="71">
        <v>11279.6</v>
      </c>
      <c r="FP47" s="71">
        <v>19040.107</v>
      </c>
      <c r="FQ47" s="71">
        <v>12815.061</v>
      </c>
      <c r="FR47" s="71">
        <v>14011.073</v>
      </c>
      <c r="FS47" s="71">
        <v>15331.88</v>
      </c>
      <c r="FT47" s="71">
        <v>13935.409</v>
      </c>
      <c r="FU47" s="71">
        <v>13208.334</v>
      </c>
      <c r="FV47" s="71">
        <v>22753</v>
      </c>
      <c r="FW47" s="71">
        <v>20315.432</v>
      </c>
      <c r="FX47" s="71">
        <v>24148.209</v>
      </c>
      <c r="FY47" s="71">
        <v>23539.692000000003</v>
      </c>
      <c r="FZ47" s="71">
        <v>23574.970999999998</v>
      </c>
      <c r="GA47" s="71">
        <v>21891.078</v>
      </c>
      <c r="GB47" s="71">
        <v>21581.247</v>
      </c>
      <c r="GC47" s="71">
        <v>24962.326</v>
      </c>
      <c r="GD47" s="71">
        <v>35500.194</v>
      </c>
      <c r="GE47" s="71">
        <v>34606.05</v>
      </c>
      <c r="GF47" s="71">
        <v>32959.492</v>
      </c>
      <c r="GG47" s="71">
        <v>27653.048</v>
      </c>
      <c r="GH47" s="71">
        <v>27621.567</v>
      </c>
      <c r="GI47" s="71">
        <v>26032.607</v>
      </c>
      <c r="GJ47" s="71">
        <v>24749.038</v>
      </c>
    </row>
    <row r="48" spans="2:192" ht="15">
      <c r="B48" s="121" t="s">
        <v>70</v>
      </c>
      <c r="C48" s="122">
        <v>941.889</v>
      </c>
      <c r="D48" s="122">
        <v>0</v>
      </c>
      <c r="E48" s="122">
        <v>0</v>
      </c>
      <c r="F48" s="122">
        <v>0</v>
      </c>
      <c r="G48" s="122">
        <v>0</v>
      </c>
      <c r="H48" s="122">
        <v>0</v>
      </c>
      <c r="I48" s="122">
        <v>0</v>
      </c>
      <c r="J48" s="122">
        <v>0</v>
      </c>
      <c r="K48" s="122">
        <v>0</v>
      </c>
      <c r="L48" s="122">
        <v>0</v>
      </c>
      <c r="M48" s="122">
        <v>0</v>
      </c>
      <c r="N48" s="122">
        <v>0</v>
      </c>
      <c r="O48" s="122">
        <v>3650.839</v>
      </c>
      <c r="P48" s="123">
        <v>0</v>
      </c>
      <c r="Q48" s="123">
        <v>0</v>
      </c>
      <c r="R48" s="123">
        <v>0</v>
      </c>
      <c r="S48" s="124">
        <v>1155.7939999999999</v>
      </c>
      <c r="T48" s="123">
        <v>1102.235</v>
      </c>
      <c r="U48" s="123">
        <v>1105.907</v>
      </c>
      <c r="V48" s="124">
        <v>1106.58</v>
      </c>
      <c r="W48" s="123">
        <v>1086.359</v>
      </c>
      <c r="X48" s="125">
        <v>1020.454</v>
      </c>
      <c r="Y48" s="125">
        <v>985.8969999999999</v>
      </c>
      <c r="Z48" s="125">
        <v>1022.904</v>
      </c>
      <c r="AA48" s="125">
        <v>1004.931</v>
      </c>
      <c r="AB48" s="125">
        <v>91.937</v>
      </c>
      <c r="AC48" s="125">
        <v>960.939</v>
      </c>
      <c r="AD48" s="125">
        <v>969.792</v>
      </c>
      <c r="AE48" s="125">
        <v>931.81</v>
      </c>
      <c r="AF48" s="77">
        <v>902.691</v>
      </c>
      <c r="AG48" s="77">
        <v>874.059</v>
      </c>
      <c r="AH48" s="77">
        <v>832.184</v>
      </c>
      <c r="AI48" s="77">
        <v>815.512</v>
      </c>
      <c r="AJ48" s="77">
        <v>781.462</v>
      </c>
      <c r="AK48" s="77">
        <v>738.903</v>
      </c>
      <c r="AL48" s="77">
        <v>761.133</v>
      </c>
      <c r="AM48" s="77">
        <v>740.931</v>
      </c>
      <c r="AN48" s="77">
        <v>699.138</v>
      </c>
      <c r="AO48" s="77">
        <v>323.291</v>
      </c>
      <c r="AP48" s="77">
        <v>307.237</v>
      </c>
      <c r="AQ48" s="77">
        <v>243.757</v>
      </c>
      <c r="AR48" s="77">
        <v>288.494</v>
      </c>
      <c r="AS48" s="77">
        <v>317.085</v>
      </c>
      <c r="AT48" s="77">
        <v>348.898</v>
      </c>
      <c r="AU48" s="77">
        <v>347.49</v>
      </c>
      <c r="AV48" s="77">
        <v>323.6</v>
      </c>
      <c r="AW48" s="77">
        <v>319.999</v>
      </c>
      <c r="AX48" s="77">
        <v>365.572</v>
      </c>
      <c r="AY48" s="77">
        <v>2162.592</v>
      </c>
      <c r="AZ48" s="77">
        <v>1665.412</v>
      </c>
      <c r="BA48" s="77">
        <v>0</v>
      </c>
      <c r="BB48" s="77">
        <v>0</v>
      </c>
      <c r="BC48" s="77">
        <v>0</v>
      </c>
      <c r="BD48" s="77">
        <v>0</v>
      </c>
      <c r="BE48" s="77">
        <v>0</v>
      </c>
      <c r="BF48" s="77">
        <v>271.902</v>
      </c>
      <c r="BG48" s="77">
        <v>0</v>
      </c>
      <c r="BH48" s="77">
        <v>259.259</v>
      </c>
      <c r="BI48" s="77">
        <v>252.699</v>
      </c>
      <c r="BJ48" s="77">
        <v>246.5</v>
      </c>
      <c r="BK48" s="77">
        <v>255.872</v>
      </c>
      <c r="BL48" s="77">
        <v>213.618</v>
      </c>
      <c r="BM48" s="77">
        <v>177.589</v>
      </c>
      <c r="BN48" s="77">
        <v>183.855</v>
      </c>
      <c r="BO48" s="77">
        <v>185.111</v>
      </c>
      <c r="BP48" s="77">
        <v>183.872</v>
      </c>
      <c r="BQ48" s="77">
        <v>187.256</v>
      </c>
      <c r="BR48" s="77">
        <v>167.459</v>
      </c>
      <c r="BS48" s="77">
        <v>90.175</v>
      </c>
      <c r="BT48" s="77">
        <v>175.394</v>
      </c>
      <c r="BU48" s="77">
        <v>63.254</v>
      </c>
      <c r="BV48" s="77">
        <v>63.178</v>
      </c>
      <c r="BW48" s="77">
        <v>62.113</v>
      </c>
      <c r="BX48" s="77">
        <v>0</v>
      </c>
      <c r="BY48" s="77">
        <v>0</v>
      </c>
      <c r="BZ48" s="77">
        <v>0</v>
      </c>
      <c r="CA48" s="77">
        <v>0</v>
      </c>
      <c r="CB48" s="77">
        <v>0</v>
      </c>
      <c r="CC48" s="77">
        <v>0</v>
      </c>
      <c r="CD48" s="77">
        <v>0</v>
      </c>
      <c r="CE48" s="77">
        <v>0</v>
      </c>
      <c r="CF48" s="77">
        <v>0</v>
      </c>
      <c r="CG48" s="77">
        <v>0</v>
      </c>
      <c r="CH48" s="77">
        <v>0</v>
      </c>
      <c r="CI48" s="77">
        <v>0</v>
      </c>
      <c r="CJ48" s="77">
        <v>0</v>
      </c>
      <c r="CK48" s="77">
        <v>0</v>
      </c>
      <c r="CL48" s="77">
        <v>0</v>
      </c>
      <c r="CM48" s="77">
        <v>0</v>
      </c>
      <c r="CN48" s="77">
        <v>0</v>
      </c>
      <c r="CO48" s="77">
        <v>0</v>
      </c>
      <c r="CP48" s="77">
        <v>0</v>
      </c>
      <c r="CQ48" s="77">
        <v>0</v>
      </c>
      <c r="CR48" s="77">
        <v>0</v>
      </c>
      <c r="CS48" s="77">
        <v>0</v>
      </c>
      <c r="CT48" s="77">
        <v>0</v>
      </c>
      <c r="CU48" s="77">
        <v>0</v>
      </c>
      <c r="CV48" s="77">
        <v>0</v>
      </c>
      <c r="CW48" s="77">
        <v>0</v>
      </c>
      <c r="CX48" s="77">
        <v>0</v>
      </c>
      <c r="CY48" s="77">
        <v>0</v>
      </c>
      <c r="CZ48" s="77">
        <v>0</v>
      </c>
      <c r="DA48" s="77">
        <v>0</v>
      </c>
      <c r="DB48" s="77">
        <v>0</v>
      </c>
      <c r="DC48" s="77">
        <v>0</v>
      </c>
      <c r="DD48" s="77">
        <v>0</v>
      </c>
      <c r="DE48" s="77">
        <v>0</v>
      </c>
      <c r="DF48" s="77">
        <v>0</v>
      </c>
      <c r="DG48" s="77">
        <v>0</v>
      </c>
      <c r="DH48" s="77">
        <v>0</v>
      </c>
      <c r="DI48" s="77">
        <v>0</v>
      </c>
      <c r="DJ48" s="77">
        <v>0</v>
      </c>
      <c r="DK48" s="77">
        <v>0</v>
      </c>
      <c r="DL48" s="77">
        <v>0</v>
      </c>
      <c r="DM48" s="77">
        <v>0</v>
      </c>
      <c r="DN48" s="77">
        <v>0</v>
      </c>
      <c r="DO48" s="77">
        <v>0.002</v>
      </c>
      <c r="DP48" s="77">
        <v>0</v>
      </c>
      <c r="DQ48" s="77">
        <v>0</v>
      </c>
      <c r="DR48" s="77">
        <v>0</v>
      </c>
      <c r="DS48" s="77">
        <v>0.116</v>
      </c>
      <c r="DT48" s="77">
        <v>0.069</v>
      </c>
      <c r="DU48" s="77">
        <v>0</v>
      </c>
      <c r="DV48" s="77">
        <v>0</v>
      </c>
      <c r="DW48" s="77">
        <v>20.054</v>
      </c>
      <c r="DX48" s="77">
        <v>25.714</v>
      </c>
      <c r="DY48" s="77">
        <v>32.6</v>
      </c>
      <c r="DZ48" s="77">
        <v>30.206</v>
      </c>
      <c r="EA48" s="77">
        <v>30.625</v>
      </c>
      <c r="EB48" s="77">
        <v>19.481</v>
      </c>
      <c r="EC48" s="77">
        <v>20.527</v>
      </c>
      <c r="ED48" s="77">
        <v>0.617</v>
      </c>
      <c r="EE48" s="77">
        <v>0.02</v>
      </c>
      <c r="EF48" s="77">
        <v>0.019</v>
      </c>
      <c r="EG48" s="77">
        <v>0.001</v>
      </c>
      <c r="EH48" s="77">
        <v>0</v>
      </c>
      <c r="EI48" s="77">
        <v>0</v>
      </c>
      <c r="EJ48" s="77">
        <v>6.946</v>
      </c>
      <c r="EK48" s="77">
        <v>0.008</v>
      </c>
      <c r="EL48" s="77">
        <v>0.082</v>
      </c>
      <c r="EM48" s="77">
        <v>0</v>
      </c>
      <c r="EN48" s="77">
        <v>0.043</v>
      </c>
      <c r="EO48" s="77">
        <v>0.101</v>
      </c>
      <c r="EP48" s="77">
        <v>0.183</v>
      </c>
      <c r="EQ48" s="77">
        <v>0</v>
      </c>
      <c r="ER48" s="77">
        <v>0.196</v>
      </c>
      <c r="ES48" s="77">
        <v>0</v>
      </c>
      <c r="ET48" s="77">
        <v>0.095</v>
      </c>
      <c r="EU48" s="77">
        <v>0</v>
      </c>
      <c r="EV48" s="77">
        <v>0</v>
      </c>
      <c r="EW48" s="77">
        <v>0</v>
      </c>
      <c r="EX48" s="77">
        <v>0.002</v>
      </c>
      <c r="EY48" s="77">
        <v>0.003</v>
      </c>
      <c r="EZ48" s="77">
        <v>0</v>
      </c>
      <c r="FA48" s="77">
        <v>0.019</v>
      </c>
      <c r="FB48" s="77">
        <v>0.002</v>
      </c>
      <c r="FC48" s="77">
        <v>0.003</v>
      </c>
      <c r="FD48" s="77">
        <v>0.024</v>
      </c>
      <c r="FE48" s="77">
        <v>0</v>
      </c>
      <c r="FF48" s="77">
        <v>0</v>
      </c>
      <c r="FG48" s="77">
        <v>0</v>
      </c>
      <c r="FH48" s="77">
        <v>0</v>
      </c>
      <c r="FI48" s="77">
        <v>0</v>
      </c>
      <c r="FJ48" s="77">
        <v>0</v>
      </c>
      <c r="FK48" s="77">
        <v>0</v>
      </c>
      <c r="FL48" s="77">
        <v>0</v>
      </c>
      <c r="FM48" s="77">
        <v>0</v>
      </c>
      <c r="FN48" s="77">
        <v>0</v>
      </c>
      <c r="FO48" s="77">
        <v>0</v>
      </c>
      <c r="FP48" s="77">
        <v>0</v>
      </c>
      <c r="FQ48" s="77">
        <v>0</v>
      </c>
      <c r="FR48" s="77">
        <v>0</v>
      </c>
      <c r="FS48" s="77">
        <v>0</v>
      </c>
      <c r="FT48" s="77">
        <v>0</v>
      </c>
      <c r="FU48" s="77">
        <v>0</v>
      </c>
      <c r="FV48" s="77">
        <v>0</v>
      </c>
      <c r="FW48" s="77">
        <v>0</v>
      </c>
      <c r="FX48" s="77">
        <v>0</v>
      </c>
      <c r="FY48" s="77">
        <v>0</v>
      </c>
      <c r="FZ48" s="77">
        <v>0</v>
      </c>
      <c r="GA48" s="77">
        <v>0</v>
      </c>
      <c r="GB48" s="77">
        <v>0</v>
      </c>
      <c r="GC48" s="77">
        <v>0</v>
      </c>
      <c r="GD48" s="77">
        <v>0</v>
      </c>
      <c r="GE48" s="77">
        <v>0</v>
      </c>
      <c r="GF48" s="77">
        <v>0</v>
      </c>
      <c r="GG48" s="77">
        <v>0</v>
      </c>
      <c r="GH48" s="77">
        <v>0</v>
      </c>
      <c r="GI48" s="77">
        <v>0</v>
      </c>
      <c r="GJ48" s="77">
        <v>0</v>
      </c>
    </row>
    <row r="49" spans="2:192" ht="15">
      <c r="B49" s="117" t="s">
        <v>74</v>
      </c>
      <c r="C49" s="84">
        <v>245.829</v>
      </c>
      <c r="D49" s="84">
        <v>619.519</v>
      </c>
      <c r="E49" s="84">
        <v>1430.822</v>
      </c>
      <c r="F49" s="84">
        <v>1230.041</v>
      </c>
      <c r="G49" s="84">
        <v>5614.566</v>
      </c>
      <c r="H49" s="84">
        <v>7593.047</v>
      </c>
      <c r="I49" s="84">
        <v>8455.252</v>
      </c>
      <c r="J49" s="84">
        <v>5229.625</v>
      </c>
      <c r="K49" s="84">
        <v>24.422</v>
      </c>
      <c r="L49" s="84">
        <v>0.053</v>
      </c>
      <c r="M49" s="84">
        <v>79.406</v>
      </c>
      <c r="N49" s="84">
        <v>81.192</v>
      </c>
      <c r="O49" s="84">
        <v>79.406</v>
      </c>
      <c r="P49" s="118">
        <v>79.501</v>
      </c>
      <c r="Q49" s="123">
        <v>80.901</v>
      </c>
      <c r="R49" s="123">
        <v>99.768</v>
      </c>
      <c r="S49" s="124">
        <v>0</v>
      </c>
      <c r="T49" s="123">
        <v>0</v>
      </c>
      <c r="U49" s="123">
        <v>0</v>
      </c>
      <c r="V49" s="124">
        <v>0</v>
      </c>
      <c r="W49" s="123">
        <v>0</v>
      </c>
      <c r="X49" s="125">
        <v>0</v>
      </c>
      <c r="Y49" s="125">
        <v>0</v>
      </c>
      <c r="Z49" s="125">
        <v>0</v>
      </c>
      <c r="AA49" s="125">
        <v>0</v>
      </c>
      <c r="AB49" s="125">
        <v>0</v>
      </c>
      <c r="AC49" s="125">
        <v>0</v>
      </c>
      <c r="AD49" s="125">
        <v>0</v>
      </c>
      <c r="AE49" s="125">
        <v>0</v>
      </c>
      <c r="AF49" s="71">
        <v>0</v>
      </c>
      <c r="AG49" s="71">
        <v>0</v>
      </c>
      <c r="AH49" s="71">
        <v>0</v>
      </c>
      <c r="AI49" s="71">
        <v>0</v>
      </c>
      <c r="AJ49" s="71">
        <v>0</v>
      </c>
      <c r="AK49" s="71">
        <v>75.399</v>
      </c>
      <c r="AL49" s="71">
        <v>76.106</v>
      </c>
      <c r="AM49" s="71">
        <v>72.73</v>
      </c>
      <c r="AN49" s="71">
        <v>21.187</v>
      </c>
      <c r="AO49" s="71">
        <v>32.153</v>
      </c>
      <c r="AP49" s="71">
        <v>16.971</v>
      </c>
      <c r="AQ49" s="71">
        <v>208.618</v>
      </c>
      <c r="AR49" s="71">
        <v>24.412</v>
      </c>
      <c r="AS49" s="71">
        <v>5.65</v>
      </c>
      <c r="AT49" s="71">
        <v>4.555</v>
      </c>
      <c r="AU49" s="71">
        <v>52.434</v>
      </c>
      <c r="AV49" s="71">
        <v>54.755</v>
      </c>
      <c r="AW49" s="71">
        <v>10.764</v>
      </c>
      <c r="AX49" s="71">
        <v>13.483</v>
      </c>
      <c r="AY49" s="71">
        <v>24.751</v>
      </c>
      <c r="AZ49" s="71">
        <v>14.199</v>
      </c>
      <c r="BA49" s="71">
        <v>43.476</v>
      </c>
      <c r="BB49" s="71">
        <v>49.943</v>
      </c>
      <c r="BC49" s="71">
        <v>64.846</v>
      </c>
      <c r="BD49" s="71">
        <v>59.269</v>
      </c>
      <c r="BE49" s="71">
        <v>18.283</v>
      </c>
      <c r="BF49" s="71">
        <v>15.886</v>
      </c>
      <c r="BG49" s="71">
        <v>22.252</v>
      </c>
      <c r="BH49" s="71">
        <v>28.378</v>
      </c>
      <c r="BI49" s="71">
        <v>49.254</v>
      </c>
      <c r="BJ49" s="71">
        <v>51.449</v>
      </c>
      <c r="BK49" s="71">
        <v>44.335</v>
      </c>
      <c r="BL49" s="71">
        <v>73.326</v>
      </c>
      <c r="BM49" s="71">
        <v>73.908</v>
      </c>
      <c r="BN49" s="71">
        <v>65.238</v>
      </c>
      <c r="BO49" s="71">
        <v>101.881</v>
      </c>
      <c r="BP49" s="71">
        <v>105.614</v>
      </c>
      <c r="BQ49" s="71">
        <v>34.225</v>
      </c>
      <c r="BR49" s="71">
        <v>40.027</v>
      </c>
      <c r="BS49" s="71">
        <v>38.685</v>
      </c>
      <c r="BT49" s="71">
        <v>34.254</v>
      </c>
      <c r="BU49" s="71">
        <v>38.518</v>
      </c>
      <c r="BV49" s="71">
        <v>39.618</v>
      </c>
      <c r="BW49" s="71">
        <v>32.776</v>
      </c>
      <c r="BX49" s="71">
        <v>85.632</v>
      </c>
      <c r="BY49" s="71">
        <v>76.815</v>
      </c>
      <c r="BZ49" s="71">
        <v>120.351</v>
      </c>
      <c r="CA49" s="71">
        <v>132.11</v>
      </c>
      <c r="CB49" s="71">
        <v>126.282</v>
      </c>
      <c r="CC49" s="71">
        <v>41.15</v>
      </c>
      <c r="CD49" s="71">
        <v>44.389</v>
      </c>
      <c r="CE49" s="71">
        <v>51.481</v>
      </c>
      <c r="CF49" s="71">
        <v>35.795</v>
      </c>
      <c r="CG49" s="71">
        <v>35.686</v>
      </c>
      <c r="CH49" s="71">
        <v>38.77</v>
      </c>
      <c r="CI49" s="71">
        <v>37.696</v>
      </c>
      <c r="CJ49" s="71">
        <v>38.551</v>
      </c>
      <c r="CK49" s="71">
        <v>45.801</v>
      </c>
      <c r="CL49" s="71">
        <v>42.395</v>
      </c>
      <c r="CM49" s="71">
        <v>44.808</v>
      </c>
      <c r="CN49" s="71">
        <v>50.296</v>
      </c>
      <c r="CO49" s="71">
        <v>60.738</v>
      </c>
      <c r="CP49" s="71">
        <v>60.313</v>
      </c>
      <c r="CQ49" s="71">
        <v>50.557</v>
      </c>
      <c r="CR49" s="71">
        <v>54.093</v>
      </c>
      <c r="CS49" s="71">
        <v>54.636</v>
      </c>
      <c r="CT49" s="71">
        <v>67.365</v>
      </c>
      <c r="CU49" s="71">
        <v>62.693</v>
      </c>
      <c r="CV49" s="71">
        <v>66.435</v>
      </c>
      <c r="CW49" s="71">
        <v>53.014</v>
      </c>
      <c r="CX49" s="71">
        <v>60.752</v>
      </c>
      <c r="CY49" s="71">
        <v>55.352</v>
      </c>
      <c r="CZ49" s="71">
        <v>51.784</v>
      </c>
      <c r="DA49" s="71">
        <v>108.8</v>
      </c>
      <c r="DB49" s="71">
        <v>107.965</v>
      </c>
      <c r="DC49" s="71">
        <v>111.092</v>
      </c>
      <c r="DD49" s="71">
        <v>114.169</v>
      </c>
      <c r="DE49" s="71">
        <v>117.83</v>
      </c>
      <c r="DF49" s="71">
        <v>123.662</v>
      </c>
      <c r="DG49" s="71">
        <v>126.833</v>
      </c>
      <c r="DH49" s="71">
        <v>85.386</v>
      </c>
      <c r="DI49" s="71">
        <v>92.49</v>
      </c>
      <c r="DJ49" s="71">
        <v>80.849</v>
      </c>
      <c r="DK49" s="71">
        <v>133.177</v>
      </c>
      <c r="DL49" s="71">
        <v>96.745</v>
      </c>
      <c r="DM49" s="71">
        <v>342.093</v>
      </c>
      <c r="DN49" s="71">
        <v>343.47</v>
      </c>
      <c r="DO49" s="71">
        <v>130.343</v>
      </c>
      <c r="DP49" s="71">
        <v>154.348</v>
      </c>
      <c r="DQ49" s="71">
        <v>402.177</v>
      </c>
      <c r="DR49" s="71">
        <v>390.579</v>
      </c>
      <c r="DS49" s="71">
        <v>136.403</v>
      </c>
      <c r="DT49" s="71">
        <v>122.24</v>
      </c>
      <c r="DU49" s="71">
        <v>125.135</v>
      </c>
      <c r="DV49" s="71">
        <v>152.054</v>
      </c>
      <c r="DW49" s="71">
        <v>164.868</v>
      </c>
      <c r="DX49" s="71">
        <v>154.372</v>
      </c>
      <c r="DY49" s="71">
        <v>78.931</v>
      </c>
      <c r="DZ49" s="71">
        <v>84.027</v>
      </c>
      <c r="EA49" s="71">
        <v>103.134</v>
      </c>
      <c r="EB49" s="71">
        <v>100.304</v>
      </c>
      <c r="EC49" s="71">
        <v>71.678</v>
      </c>
      <c r="ED49" s="71">
        <v>79.683</v>
      </c>
      <c r="EE49" s="71">
        <v>72.513</v>
      </c>
      <c r="EF49" s="71">
        <v>75.121</v>
      </c>
      <c r="EG49" s="71">
        <v>76.607</v>
      </c>
      <c r="EH49" s="71">
        <v>56.614</v>
      </c>
      <c r="EI49" s="71">
        <v>55.605</v>
      </c>
      <c r="EJ49" s="71">
        <v>52.206</v>
      </c>
      <c r="EK49" s="71">
        <v>21.314</v>
      </c>
      <c r="EL49" s="71">
        <v>22.92</v>
      </c>
      <c r="EM49" s="71">
        <v>22.292</v>
      </c>
      <c r="EN49" s="71">
        <v>24.958</v>
      </c>
      <c r="EO49" s="71">
        <v>24.303</v>
      </c>
      <c r="EP49" s="71">
        <v>23.879</v>
      </c>
      <c r="EQ49" s="71">
        <v>26.893</v>
      </c>
      <c r="ER49" s="71">
        <v>27.828</v>
      </c>
      <c r="ES49" s="71">
        <v>28.483</v>
      </c>
      <c r="ET49" s="71">
        <v>29.221</v>
      </c>
      <c r="EU49" s="71">
        <v>32.462</v>
      </c>
      <c r="EV49" s="71">
        <v>33.966</v>
      </c>
      <c r="EW49" s="71">
        <v>34.675</v>
      </c>
      <c r="EX49" s="71">
        <v>34.385</v>
      </c>
      <c r="EY49" s="71">
        <v>26.296</v>
      </c>
      <c r="EZ49" s="71">
        <v>50.28</v>
      </c>
      <c r="FA49" s="71">
        <v>52.812</v>
      </c>
      <c r="FB49" s="71">
        <v>54.769</v>
      </c>
      <c r="FC49" s="71">
        <v>35.328</v>
      </c>
      <c r="FD49" s="71">
        <v>62.98</v>
      </c>
      <c r="FE49" s="71">
        <v>38.526</v>
      </c>
      <c r="FF49" s="71">
        <v>40.99</v>
      </c>
      <c r="FG49" s="71">
        <v>66.58</v>
      </c>
      <c r="FH49" s="71">
        <v>86.477</v>
      </c>
      <c r="FI49" s="71">
        <v>56.771</v>
      </c>
      <c r="FJ49" s="71">
        <v>91.026</v>
      </c>
      <c r="FK49" s="71">
        <v>80.295</v>
      </c>
      <c r="FL49" s="71">
        <v>80.772</v>
      </c>
      <c r="FM49" s="71">
        <v>43.094</v>
      </c>
      <c r="FN49" s="71">
        <v>41.632</v>
      </c>
      <c r="FO49" s="71">
        <v>44.491</v>
      </c>
      <c r="FP49" s="71">
        <v>41.881</v>
      </c>
      <c r="FQ49" s="71">
        <v>41.341</v>
      </c>
      <c r="FR49" s="71">
        <v>52.145</v>
      </c>
      <c r="FS49" s="71">
        <v>52.695</v>
      </c>
      <c r="FT49" s="71">
        <v>52.004</v>
      </c>
      <c r="FU49" s="71">
        <v>21.219</v>
      </c>
      <c r="FV49" s="71">
        <v>21</v>
      </c>
      <c r="FW49" s="71">
        <v>21.256</v>
      </c>
      <c r="FX49" s="71">
        <v>24.119</v>
      </c>
      <c r="FY49" s="71">
        <v>68.438</v>
      </c>
      <c r="FZ49" s="71">
        <v>19.167</v>
      </c>
      <c r="GA49" s="71">
        <v>42.162</v>
      </c>
      <c r="GB49" s="71">
        <v>46.284</v>
      </c>
      <c r="GC49" s="71">
        <v>43.149</v>
      </c>
      <c r="GD49" s="71">
        <v>74.239</v>
      </c>
      <c r="GE49" s="71">
        <v>57.276</v>
      </c>
      <c r="GF49" s="71">
        <v>41.558</v>
      </c>
      <c r="GG49" s="71">
        <v>12.972</v>
      </c>
      <c r="GH49" s="71">
        <v>19.249</v>
      </c>
      <c r="GI49" s="71">
        <v>55.685</v>
      </c>
      <c r="GJ49" s="71">
        <v>33.646</v>
      </c>
    </row>
    <row r="50" spans="2:192" ht="15">
      <c r="B50" s="121" t="s">
        <v>70</v>
      </c>
      <c r="C50" s="122">
        <v>0</v>
      </c>
      <c r="D50" s="122">
        <v>0</v>
      </c>
      <c r="E50" s="122">
        <v>0</v>
      </c>
      <c r="F50" s="122">
        <v>0</v>
      </c>
      <c r="G50" s="122">
        <v>0</v>
      </c>
      <c r="H50" s="122">
        <v>0</v>
      </c>
      <c r="I50" s="122">
        <v>0</v>
      </c>
      <c r="J50" s="122">
        <v>0</v>
      </c>
      <c r="K50" s="122">
        <v>0</v>
      </c>
      <c r="L50" s="122">
        <v>0</v>
      </c>
      <c r="M50" s="122">
        <v>0</v>
      </c>
      <c r="N50" s="122">
        <v>0</v>
      </c>
      <c r="O50" s="122">
        <v>0</v>
      </c>
      <c r="P50" s="123">
        <v>0</v>
      </c>
      <c r="Q50" s="123">
        <v>0</v>
      </c>
      <c r="R50" s="123">
        <v>0</v>
      </c>
      <c r="S50" s="124">
        <v>0</v>
      </c>
      <c r="T50" s="123">
        <v>0</v>
      </c>
      <c r="U50" s="123">
        <v>0</v>
      </c>
      <c r="V50" s="124">
        <v>0</v>
      </c>
      <c r="W50" s="123">
        <v>0</v>
      </c>
      <c r="X50" s="125">
        <v>0</v>
      </c>
      <c r="Y50" s="125">
        <v>0</v>
      </c>
      <c r="Z50" s="125">
        <v>0</v>
      </c>
      <c r="AA50" s="125">
        <v>0</v>
      </c>
      <c r="AB50" s="125">
        <v>0</v>
      </c>
      <c r="AC50" s="125">
        <v>0</v>
      </c>
      <c r="AD50" s="125">
        <v>0</v>
      </c>
      <c r="AE50" s="125">
        <v>0</v>
      </c>
      <c r="AF50" s="77">
        <v>0</v>
      </c>
      <c r="AG50" s="77">
        <v>0</v>
      </c>
      <c r="AH50" s="77">
        <v>0</v>
      </c>
      <c r="AI50" s="77">
        <v>0</v>
      </c>
      <c r="AJ50" s="77">
        <v>0</v>
      </c>
      <c r="AK50" s="77">
        <v>0</v>
      </c>
      <c r="AL50" s="77">
        <v>0</v>
      </c>
      <c r="AM50" s="77">
        <v>0</v>
      </c>
      <c r="AN50" s="77">
        <v>0</v>
      </c>
      <c r="AO50" s="77">
        <v>0</v>
      </c>
      <c r="AP50" s="77">
        <v>0</v>
      </c>
      <c r="AQ50" s="77">
        <v>0</v>
      </c>
      <c r="AR50" s="77">
        <v>0</v>
      </c>
      <c r="AS50" s="77">
        <v>0</v>
      </c>
      <c r="AT50" s="77">
        <v>0</v>
      </c>
      <c r="AU50" s="77">
        <v>0</v>
      </c>
      <c r="AV50" s="77">
        <v>0</v>
      </c>
      <c r="AW50" s="77">
        <v>0</v>
      </c>
      <c r="AX50" s="77">
        <v>0</v>
      </c>
      <c r="AY50" s="77">
        <v>0</v>
      </c>
      <c r="AZ50" s="77">
        <v>0</v>
      </c>
      <c r="BA50" s="77">
        <v>0</v>
      </c>
      <c r="BB50" s="77">
        <v>0</v>
      </c>
      <c r="BC50" s="77">
        <v>0</v>
      </c>
      <c r="BD50" s="77">
        <v>0</v>
      </c>
      <c r="BE50" s="77">
        <v>0</v>
      </c>
      <c r="BF50" s="77">
        <v>0</v>
      </c>
      <c r="BG50" s="77">
        <v>0</v>
      </c>
      <c r="BH50" s="77">
        <v>0</v>
      </c>
      <c r="BI50" s="77">
        <v>0</v>
      </c>
      <c r="BJ50" s="77">
        <v>0</v>
      </c>
      <c r="BK50" s="77">
        <v>0</v>
      </c>
      <c r="BL50" s="77">
        <v>0</v>
      </c>
      <c r="BM50" s="77">
        <v>0</v>
      </c>
      <c r="BN50" s="77">
        <v>0</v>
      </c>
      <c r="BO50" s="77">
        <v>0</v>
      </c>
      <c r="BP50" s="77">
        <v>0</v>
      </c>
      <c r="BQ50" s="77">
        <v>0</v>
      </c>
      <c r="BR50" s="77">
        <v>0</v>
      </c>
      <c r="BS50" s="77">
        <v>0</v>
      </c>
      <c r="BT50" s="77">
        <v>0</v>
      </c>
      <c r="BU50" s="77">
        <v>0</v>
      </c>
      <c r="BV50" s="77">
        <v>0</v>
      </c>
      <c r="BW50" s="77">
        <v>0</v>
      </c>
      <c r="BX50" s="77">
        <v>0</v>
      </c>
      <c r="BY50" s="77">
        <v>0</v>
      </c>
      <c r="BZ50" s="77">
        <v>0</v>
      </c>
      <c r="CA50" s="77">
        <v>0</v>
      </c>
      <c r="CB50" s="77">
        <v>0</v>
      </c>
      <c r="CC50" s="77">
        <v>0</v>
      </c>
      <c r="CD50" s="77">
        <v>0</v>
      </c>
      <c r="CE50" s="77">
        <v>0</v>
      </c>
      <c r="CF50" s="77">
        <v>0</v>
      </c>
      <c r="CG50" s="77">
        <v>0</v>
      </c>
      <c r="CH50" s="77">
        <v>0</v>
      </c>
      <c r="CI50" s="77">
        <v>0</v>
      </c>
      <c r="CJ50" s="77">
        <v>0</v>
      </c>
      <c r="CK50" s="77">
        <v>0</v>
      </c>
      <c r="CL50" s="77">
        <v>0</v>
      </c>
      <c r="CM50" s="77">
        <v>0</v>
      </c>
      <c r="CN50" s="77">
        <v>0</v>
      </c>
      <c r="CO50" s="77">
        <v>0</v>
      </c>
      <c r="CP50" s="77">
        <v>0</v>
      </c>
      <c r="CQ50" s="77">
        <v>0</v>
      </c>
      <c r="CR50" s="77">
        <v>0</v>
      </c>
      <c r="CS50" s="77">
        <v>0</v>
      </c>
      <c r="CT50" s="77">
        <v>0</v>
      </c>
      <c r="CU50" s="77">
        <v>0</v>
      </c>
      <c r="CV50" s="77">
        <v>0</v>
      </c>
      <c r="CW50" s="77">
        <v>0</v>
      </c>
      <c r="CX50" s="77">
        <v>0</v>
      </c>
      <c r="CY50" s="77">
        <v>0</v>
      </c>
      <c r="CZ50" s="77">
        <v>0</v>
      </c>
      <c r="DA50" s="77">
        <v>0</v>
      </c>
      <c r="DB50" s="77">
        <v>0</v>
      </c>
      <c r="DC50" s="77">
        <v>0</v>
      </c>
      <c r="DD50" s="77">
        <v>0</v>
      </c>
      <c r="DE50" s="77">
        <v>0</v>
      </c>
      <c r="DF50" s="77">
        <v>0</v>
      </c>
      <c r="DG50" s="77">
        <v>0</v>
      </c>
      <c r="DH50" s="77">
        <v>0</v>
      </c>
      <c r="DI50" s="77">
        <v>0</v>
      </c>
      <c r="DJ50" s="77">
        <v>0</v>
      </c>
      <c r="DK50" s="77">
        <v>0</v>
      </c>
      <c r="DL50" s="77">
        <v>0</v>
      </c>
      <c r="DM50" s="77">
        <v>0</v>
      </c>
      <c r="DN50" s="77">
        <v>0</v>
      </c>
      <c r="DO50" s="77">
        <v>0</v>
      </c>
      <c r="DP50" s="77">
        <v>0</v>
      </c>
      <c r="DQ50" s="77">
        <v>0</v>
      </c>
      <c r="DR50" s="77">
        <v>0</v>
      </c>
      <c r="DS50" s="77">
        <v>0</v>
      </c>
      <c r="DT50" s="77">
        <v>0</v>
      </c>
      <c r="DU50" s="77">
        <v>0</v>
      </c>
      <c r="DV50" s="77">
        <v>0</v>
      </c>
      <c r="DW50" s="77">
        <v>0</v>
      </c>
      <c r="DX50" s="77">
        <v>0</v>
      </c>
      <c r="DY50" s="77">
        <v>0</v>
      </c>
      <c r="DZ50" s="77">
        <v>0</v>
      </c>
      <c r="EA50" s="77">
        <v>0</v>
      </c>
      <c r="EB50" s="77">
        <v>0</v>
      </c>
      <c r="EC50" s="77">
        <v>0</v>
      </c>
      <c r="ED50" s="77">
        <v>0</v>
      </c>
      <c r="EE50" s="77">
        <v>0</v>
      </c>
      <c r="EF50" s="77">
        <v>0</v>
      </c>
      <c r="EG50" s="77">
        <v>0</v>
      </c>
      <c r="EH50" s="77">
        <v>0</v>
      </c>
      <c r="EI50" s="77">
        <v>0</v>
      </c>
      <c r="EJ50" s="77">
        <v>0</v>
      </c>
      <c r="EK50" s="77">
        <v>0</v>
      </c>
      <c r="EL50" s="77">
        <v>0</v>
      </c>
      <c r="EM50" s="77">
        <v>0</v>
      </c>
      <c r="EN50" s="77">
        <v>0</v>
      </c>
      <c r="EO50" s="77">
        <v>0</v>
      </c>
      <c r="EP50" s="77">
        <v>0</v>
      </c>
      <c r="EQ50" s="77">
        <v>0</v>
      </c>
      <c r="ER50" s="77">
        <v>0</v>
      </c>
      <c r="ES50" s="77">
        <v>0</v>
      </c>
      <c r="ET50" s="77">
        <v>0</v>
      </c>
      <c r="EU50" s="77">
        <v>0</v>
      </c>
      <c r="EV50" s="77">
        <v>0</v>
      </c>
      <c r="EW50" s="77">
        <v>0</v>
      </c>
      <c r="EX50" s="77">
        <v>0</v>
      </c>
      <c r="EY50" s="77">
        <v>0</v>
      </c>
      <c r="EZ50" s="77">
        <v>0</v>
      </c>
      <c r="FA50" s="77">
        <v>0</v>
      </c>
      <c r="FB50" s="77">
        <v>0</v>
      </c>
      <c r="FC50" s="77">
        <v>0</v>
      </c>
      <c r="FD50" s="77">
        <v>0</v>
      </c>
      <c r="FE50" s="77">
        <v>0</v>
      </c>
      <c r="FF50" s="77">
        <v>0</v>
      </c>
      <c r="FG50" s="77">
        <v>0</v>
      </c>
      <c r="FH50" s="77">
        <v>0</v>
      </c>
      <c r="FI50" s="77">
        <v>0</v>
      </c>
      <c r="FJ50" s="77">
        <v>0</v>
      </c>
      <c r="FK50" s="77">
        <v>0</v>
      </c>
      <c r="FL50" s="77">
        <v>0</v>
      </c>
      <c r="FM50" s="77">
        <v>0</v>
      </c>
      <c r="FN50" s="77">
        <v>0</v>
      </c>
      <c r="FO50" s="77">
        <v>0</v>
      </c>
      <c r="FP50" s="77">
        <v>0</v>
      </c>
      <c r="FQ50" s="77">
        <v>0</v>
      </c>
      <c r="FR50" s="77">
        <v>0</v>
      </c>
      <c r="FS50" s="77">
        <v>0</v>
      </c>
      <c r="FT50" s="77">
        <v>0</v>
      </c>
      <c r="FU50" s="77">
        <v>0</v>
      </c>
      <c r="FV50" s="77">
        <v>0</v>
      </c>
      <c r="FW50" s="77">
        <v>0</v>
      </c>
      <c r="FX50" s="77">
        <v>0</v>
      </c>
      <c r="FY50" s="77">
        <v>0</v>
      </c>
      <c r="FZ50" s="77">
        <v>0</v>
      </c>
      <c r="GA50" s="77">
        <v>0</v>
      </c>
      <c r="GB50" s="77">
        <v>0</v>
      </c>
      <c r="GC50" s="77">
        <v>0</v>
      </c>
      <c r="GD50" s="77">
        <v>0</v>
      </c>
      <c r="GE50" s="77">
        <v>0</v>
      </c>
      <c r="GF50" s="77">
        <v>0</v>
      </c>
      <c r="GG50" s="77">
        <v>0</v>
      </c>
      <c r="GH50" s="77">
        <v>0</v>
      </c>
      <c r="GI50" s="77">
        <v>0</v>
      </c>
      <c r="GJ50" s="77">
        <v>0</v>
      </c>
    </row>
    <row r="51" spans="2:192" ht="15">
      <c r="B51" s="117" t="s">
        <v>75</v>
      </c>
      <c r="C51" s="84">
        <v>969138.555</v>
      </c>
      <c r="D51" s="84">
        <v>1091170.388</v>
      </c>
      <c r="E51" s="84">
        <v>1055455.487</v>
      </c>
      <c r="F51" s="84">
        <v>1076067.075592</v>
      </c>
      <c r="G51" s="84">
        <v>1071922.206</v>
      </c>
      <c r="H51" s="84">
        <v>1119416.7480000001</v>
      </c>
      <c r="I51" s="84">
        <v>1138092.068</v>
      </c>
      <c r="J51" s="84">
        <v>1176021.5559999999</v>
      </c>
      <c r="K51" s="84">
        <v>1203983.066</v>
      </c>
      <c r="L51" s="84">
        <v>1240140.621</v>
      </c>
      <c r="M51" s="84">
        <v>1228298.274</v>
      </c>
      <c r="N51" s="84">
        <v>1268205.971</v>
      </c>
      <c r="O51" s="84">
        <v>1296769.626</v>
      </c>
      <c r="P51" s="118">
        <v>1319079.259</v>
      </c>
      <c r="Q51" s="118">
        <v>1445390.757</v>
      </c>
      <c r="R51" s="118">
        <v>1477209.8713679998</v>
      </c>
      <c r="S51" s="119">
        <v>1357283.009963</v>
      </c>
      <c r="T51" s="118">
        <v>1396376.601674</v>
      </c>
      <c r="U51" s="118">
        <v>1411106.846014</v>
      </c>
      <c r="V51" s="119">
        <v>1423589.495965</v>
      </c>
      <c r="W51" s="118">
        <v>1411373.817337</v>
      </c>
      <c r="X51" s="120">
        <v>1466682.1791558242</v>
      </c>
      <c r="Y51" s="120">
        <v>1487473.7836028244</v>
      </c>
      <c r="Z51" s="120">
        <v>1510873.4528978243</v>
      </c>
      <c r="AA51" s="120">
        <v>1192153.9309568242</v>
      </c>
      <c r="AB51" s="120">
        <v>1193798.0639088242</v>
      </c>
      <c r="AC51" s="120">
        <v>1203587.4157269818</v>
      </c>
      <c r="AD51" s="120">
        <v>1227539.7589159817</v>
      </c>
      <c r="AE51" s="120">
        <v>1255171.7257928243</v>
      </c>
      <c r="AF51" s="71">
        <v>1297771.9921618244</v>
      </c>
      <c r="AG51" s="71">
        <v>1334320.8798818244</v>
      </c>
      <c r="AH51" s="71">
        <v>1338689.9062978243</v>
      </c>
      <c r="AI51" s="71">
        <v>1373663.1995078241</v>
      </c>
      <c r="AJ51" s="71">
        <v>1394455.2373228243</v>
      </c>
      <c r="AK51" s="71">
        <v>1423529.4629118242</v>
      </c>
      <c r="AL51" s="71">
        <v>1470624.7460928243</v>
      </c>
      <c r="AM51" s="71">
        <v>1311466.1162958243</v>
      </c>
      <c r="AN51" s="71">
        <v>1362651.5274978243</v>
      </c>
      <c r="AO51" s="71">
        <v>1424113.4030288241</v>
      </c>
      <c r="AP51" s="71">
        <v>1424001.6238008244</v>
      </c>
      <c r="AQ51" s="71">
        <v>1477872.7644098243</v>
      </c>
      <c r="AR51" s="71">
        <v>1527538.4170108242</v>
      </c>
      <c r="AS51" s="71">
        <v>1529051.9964201143</v>
      </c>
      <c r="AT51" s="71">
        <v>1636937.6385221141</v>
      </c>
      <c r="AU51" s="71">
        <v>1636262.0183761143</v>
      </c>
      <c r="AV51" s="71">
        <v>1611440.5647883543</v>
      </c>
      <c r="AW51" s="71">
        <v>1636323.9465571435</v>
      </c>
      <c r="AX51" s="71">
        <v>1670129.6456978535</v>
      </c>
      <c r="AY51" s="71">
        <v>1433937.4372248536</v>
      </c>
      <c r="AZ51" s="71">
        <v>1488448.510273</v>
      </c>
      <c r="BA51" s="71">
        <v>1539363.139794</v>
      </c>
      <c r="BB51" s="71">
        <v>1587891.49475</v>
      </c>
      <c r="BC51" s="71">
        <v>1610188.9408260002</v>
      </c>
      <c r="BD51" s="71">
        <v>1628990.3690509999</v>
      </c>
      <c r="BE51" s="71">
        <v>1641833.811106</v>
      </c>
      <c r="BF51" s="71">
        <v>1680583.7850300001</v>
      </c>
      <c r="BG51" s="71">
        <v>1689875.51821</v>
      </c>
      <c r="BH51" s="71">
        <v>1685378.357225</v>
      </c>
      <c r="BI51" s="71">
        <v>1694378.967225</v>
      </c>
      <c r="BJ51" s="71">
        <v>1728988.867217</v>
      </c>
      <c r="BK51" s="71">
        <v>1618607.198225</v>
      </c>
      <c r="BL51" s="71">
        <v>1670666.459931</v>
      </c>
      <c r="BM51" s="71">
        <v>1683146.445302</v>
      </c>
      <c r="BN51" s="71">
        <v>1721703.775215</v>
      </c>
      <c r="BO51" s="71">
        <v>1760036.580602</v>
      </c>
      <c r="BP51" s="71">
        <v>1778696.809568</v>
      </c>
      <c r="BQ51" s="71">
        <v>1827014.660971</v>
      </c>
      <c r="BR51" s="71">
        <v>1913837.012651</v>
      </c>
      <c r="BS51" s="71">
        <v>1930675.699161</v>
      </c>
      <c r="BT51" s="71">
        <v>1969633.0798860001</v>
      </c>
      <c r="BU51" s="71">
        <v>2035056.02</v>
      </c>
      <c r="BV51" s="71">
        <v>2043724.8309999998</v>
      </c>
      <c r="BW51" s="71">
        <v>2112605.2309999997</v>
      </c>
      <c r="BX51" s="71">
        <v>2149980.4919999996</v>
      </c>
      <c r="BY51" s="71">
        <v>2134358.43</v>
      </c>
      <c r="BZ51" s="71">
        <v>2177891.7565</v>
      </c>
      <c r="CA51" s="71">
        <v>1968092.396501</v>
      </c>
      <c r="CB51" s="71">
        <v>2040223.9064969998</v>
      </c>
      <c r="CC51" s="71">
        <v>2138816.686499</v>
      </c>
      <c r="CD51" s="71">
        <v>2274733.385441</v>
      </c>
      <c r="CE51" s="71">
        <v>2284542.6744999997</v>
      </c>
      <c r="CF51" s="71">
        <v>2375952.1495000003</v>
      </c>
      <c r="CG51" s="71">
        <v>2410764.4055</v>
      </c>
      <c r="CH51" s="71">
        <v>2459519.8735</v>
      </c>
      <c r="CI51" s="71">
        <v>2033245.1655000001</v>
      </c>
      <c r="CJ51" s="71">
        <v>2075741.2695</v>
      </c>
      <c r="CK51" s="71">
        <v>2117726.344176</v>
      </c>
      <c r="CL51" s="71">
        <v>2123563.574176</v>
      </c>
      <c r="CM51" s="71">
        <v>2200804.8195</v>
      </c>
      <c r="CN51" s="71">
        <v>2188605.0065</v>
      </c>
      <c r="CO51" s="71">
        <v>2210883.2685000002</v>
      </c>
      <c r="CP51" s="71">
        <v>2269726.7165</v>
      </c>
      <c r="CQ51" s="71">
        <v>2341204.4984999998</v>
      </c>
      <c r="CR51" s="71">
        <v>2261975.7815</v>
      </c>
      <c r="CS51" s="71">
        <v>2285230.3815</v>
      </c>
      <c r="CT51" s="71">
        <v>2314068.002231</v>
      </c>
      <c r="CU51" s="71">
        <v>2196518.5745</v>
      </c>
      <c r="CV51" s="71">
        <v>2255943.9105</v>
      </c>
      <c r="CW51" s="71">
        <v>2265414.6285</v>
      </c>
      <c r="CX51" s="71">
        <v>2283888.9405</v>
      </c>
      <c r="CY51" s="71">
        <v>2309119.5985000003</v>
      </c>
      <c r="CZ51" s="71">
        <v>2345244.9244999997</v>
      </c>
      <c r="DA51" s="71">
        <v>2353278.540876</v>
      </c>
      <c r="DB51" s="71">
        <v>2437887.5555000002</v>
      </c>
      <c r="DC51" s="71">
        <v>2467415.5645000003</v>
      </c>
      <c r="DD51" s="71">
        <v>2417875.5365</v>
      </c>
      <c r="DE51" s="71">
        <v>2510470.6545</v>
      </c>
      <c r="DF51" s="71">
        <v>2554979.0055</v>
      </c>
      <c r="DG51" s="71">
        <v>2294214.25243</v>
      </c>
      <c r="DH51" s="71">
        <v>2285779.3040920002</v>
      </c>
      <c r="DI51" s="71">
        <v>2293956.766053</v>
      </c>
      <c r="DJ51" s="71">
        <v>2293190.998854</v>
      </c>
      <c r="DK51" s="71">
        <v>2292338.3298739996</v>
      </c>
      <c r="DL51" s="71">
        <v>2312113.044415</v>
      </c>
      <c r="DM51" s="71">
        <v>2362524.826805</v>
      </c>
      <c r="DN51" s="71">
        <v>2412757.4440059997</v>
      </c>
      <c r="DO51" s="71">
        <v>2423000.2304800004</v>
      </c>
      <c r="DP51" s="71">
        <v>2406793.327813</v>
      </c>
      <c r="DQ51" s="71">
        <v>2440173.3988</v>
      </c>
      <c r="DR51" s="71">
        <v>2473088.9418</v>
      </c>
      <c r="DS51" s="71">
        <v>2253748.9912</v>
      </c>
      <c r="DT51" s="71">
        <v>2271950.48971305</v>
      </c>
      <c r="DU51" s="71">
        <v>2297211.079898</v>
      </c>
      <c r="DV51" s="71">
        <v>2325303.953314</v>
      </c>
      <c r="DW51" s="71">
        <v>2328936.9540520003</v>
      </c>
      <c r="DX51" s="71">
        <v>2293574.7960019996</v>
      </c>
      <c r="DY51" s="71">
        <v>2337201.5493679997</v>
      </c>
      <c r="DZ51" s="71">
        <v>2435154.767057</v>
      </c>
      <c r="EA51" s="71">
        <v>2480889.363452</v>
      </c>
      <c r="EB51" s="71">
        <v>2481138.4655689998</v>
      </c>
      <c r="EC51" s="71">
        <v>2527485.339311</v>
      </c>
      <c r="ED51" s="71">
        <v>2494637.3225109996</v>
      </c>
      <c r="EE51" s="71">
        <v>2463112.638746</v>
      </c>
      <c r="EF51" s="71">
        <v>2629699.3160739997</v>
      </c>
      <c r="EG51" s="71">
        <v>2798113.000848</v>
      </c>
      <c r="EH51" s="71">
        <v>2899355.876403</v>
      </c>
      <c r="EI51" s="71">
        <v>3082321.4692319985</v>
      </c>
      <c r="EJ51" s="71">
        <v>3196129.035733998</v>
      </c>
      <c r="EK51" s="71">
        <v>3348383.2151059983</v>
      </c>
      <c r="EL51" s="71">
        <v>3476656.0466279993</v>
      </c>
      <c r="EM51" s="71">
        <v>3595410.661122998</v>
      </c>
      <c r="EN51" s="71">
        <v>3689805.4529169966</v>
      </c>
      <c r="EO51" s="71">
        <v>3972199.141787998</v>
      </c>
      <c r="EP51" s="71">
        <v>4035821.477858</v>
      </c>
      <c r="EQ51" s="71">
        <v>3145065.128911007</v>
      </c>
      <c r="ER51" s="71">
        <v>3258288.537390999</v>
      </c>
      <c r="ES51" s="71">
        <v>3327677.472573007</v>
      </c>
      <c r="ET51" s="71">
        <v>3359652.8911389974</v>
      </c>
      <c r="EU51" s="71">
        <v>3429281.763750009</v>
      </c>
      <c r="EV51" s="71">
        <v>3349983.376509994</v>
      </c>
      <c r="EW51" s="71">
        <v>3454499.6186399944</v>
      </c>
      <c r="EX51" s="71">
        <v>3530964.484862004</v>
      </c>
      <c r="EY51" s="71">
        <v>3505778.2550991</v>
      </c>
      <c r="EZ51" s="71">
        <v>3493387.219651002</v>
      </c>
      <c r="FA51" s="71">
        <v>3600626.5561260004</v>
      </c>
      <c r="FB51" s="71">
        <v>3726619.947231002</v>
      </c>
      <c r="FC51" s="71">
        <v>3287914.154818001</v>
      </c>
      <c r="FD51" s="71">
        <v>3412819.6266269996</v>
      </c>
      <c r="FE51" s="71">
        <v>3515973.784658002</v>
      </c>
      <c r="FF51" s="71">
        <v>3501900.399717</v>
      </c>
      <c r="FG51" s="71">
        <v>3440173.4137709998</v>
      </c>
      <c r="FH51" s="71">
        <v>3480443.2339100027</v>
      </c>
      <c r="FI51" s="71">
        <v>3587964.403983003</v>
      </c>
      <c r="FJ51" s="71">
        <v>3751421.702698</v>
      </c>
      <c r="FK51" s="71">
        <v>3899670.8451549998</v>
      </c>
      <c r="FL51" s="71">
        <v>3848972.324993</v>
      </c>
      <c r="FM51" s="71">
        <v>3892963.8471999997</v>
      </c>
      <c r="FN51" s="71">
        <v>3963718.932932999</v>
      </c>
      <c r="FO51" s="71">
        <v>3868010.881131</v>
      </c>
      <c r="FP51" s="71">
        <v>3892020.854466</v>
      </c>
      <c r="FQ51" s="71">
        <v>4166990.3146430007</v>
      </c>
      <c r="FR51" s="71">
        <v>4250897.452675</v>
      </c>
      <c r="FS51" s="71">
        <v>4402901.634362</v>
      </c>
      <c r="FT51" s="71">
        <v>4276853.690331999</v>
      </c>
      <c r="FU51" s="71">
        <v>4547889.231663</v>
      </c>
      <c r="FV51" s="71">
        <v>4400309</v>
      </c>
      <c r="FW51" s="71">
        <v>4472925.387785</v>
      </c>
      <c r="FX51" s="71">
        <v>4704246.919917</v>
      </c>
      <c r="FY51" s="71">
        <v>4873431.943437001</v>
      </c>
      <c r="FZ51" s="71">
        <v>5188027.912237001</v>
      </c>
      <c r="GA51" s="71">
        <v>5454635.025387</v>
      </c>
      <c r="GB51" s="71">
        <v>5792661.973594</v>
      </c>
      <c r="GC51" s="71">
        <v>5981466.915101999</v>
      </c>
      <c r="GD51" s="71">
        <v>6425725.045764001</v>
      </c>
      <c r="GE51" s="71">
        <v>6022084.817608</v>
      </c>
      <c r="GF51" s="71">
        <v>6360432.8212480005</v>
      </c>
      <c r="GG51" s="71">
        <v>6724156.232222</v>
      </c>
      <c r="GH51" s="71">
        <v>7076615.016384757</v>
      </c>
      <c r="GI51" s="71">
        <v>7277904.10996518</v>
      </c>
      <c r="GJ51" s="71">
        <v>7644045.220317004</v>
      </c>
    </row>
    <row r="52" spans="2:192" ht="15">
      <c r="B52" s="117" t="s">
        <v>76</v>
      </c>
      <c r="C52" s="84">
        <v>-33809.984999999986</v>
      </c>
      <c r="D52" s="84">
        <v>-97013.86758699996</v>
      </c>
      <c r="E52" s="84">
        <v>-21345.738585000334</v>
      </c>
      <c r="F52" s="84">
        <v>-27090.76562700019</v>
      </c>
      <c r="G52" s="84">
        <v>-10542.362584999762</v>
      </c>
      <c r="H52" s="84">
        <v>-20505.581585000153</v>
      </c>
      <c r="I52" s="84">
        <v>-103816.92458499986</v>
      </c>
      <c r="J52" s="84">
        <v>-109087.04058500018</v>
      </c>
      <c r="K52" s="84">
        <v>-113037.58937400003</v>
      </c>
      <c r="L52" s="84">
        <v>-175667.09954600013</v>
      </c>
      <c r="M52" s="84">
        <v>-136515.73237300006</v>
      </c>
      <c r="N52" s="84">
        <v>-149279.26899999997</v>
      </c>
      <c r="O52" s="84">
        <v>-179193.1229999999</v>
      </c>
      <c r="P52" s="118">
        <v>-151474.23368599988</v>
      </c>
      <c r="Q52" s="118">
        <v>-129874.86400000006</v>
      </c>
      <c r="R52" s="118">
        <v>-233122.98389499966</v>
      </c>
      <c r="S52" s="119">
        <v>-74849.2985440002</v>
      </c>
      <c r="T52" s="118">
        <v>-51163.48503899976</v>
      </c>
      <c r="U52" s="118">
        <v>-144621.4075648497</v>
      </c>
      <c r="V52" s="119">
        <v>-107780.88902158989</v>
      </c>
      <c r="W52" s="118">
        <v>-80285.01000442985</v>
      </c>
      <c r="X52" s="120">
        <v>-160769.38917943003</v>
      </c>
      <c r="Y52" s="120">
        <v>-118816.03887823201</v>
      </c>
      <c r="Z52" s="120">
        <v>-172568.64640919177</v>
      </c>
      <c r="AA52" s="120">
        <v>-21260.362982011342</v>
      </c>
      <c r="AB52" s="120">
        <v>12712.597789281048</v>
      </c>
      <c r="AC52" s="120">
        <v>58329.70177889662</v>
      </c>
      <c r="AD52" s="120">
        <v>16348.689874065283</v>
      </c>
      <c r="AE52" s="120">
        <v>54911.189198584936</v>
      </c>
      <c r="AF52" s="71">
        <v>32356.24024198373</v>
      </c>
      <c r="AG52" s="71">
        <v>-39936.07906810881</v>
      </c>
      <c r="AH52" s="71">
        <v>16205.13879887556</v>
      </c>
      <c r="AI52" s="71">
        <v>10659.687612693408</v>
      </c>
      <c r="AJ52" s="71">
        <v>-60559.887965334114</v>
      </c>
      <c r="AK52" s="71">
        <v>-41218.49391816626</v>
      </c>
      <c r="AL52" s="71">
        <v>-78220.11276492057</v>
      </c>
      <c r="AM52" s="71">
        <v>-19566.05626341782</v>
      </c>
      <c r="AN52" s="71">
        <v>87206.67757834157</v>
      </c>
      <c r="AO52" s="71">
        <v>84874.68606734002</v>
      </c>
      <c r="AP52" s="71">
        <v>4950.330216987233</v>
      </c>
      <c r="AQ52" s="71">
        <v>34710.28990451578</v>
      </c>
      <c r="AR52" s="71">
        <v>-3586.2763639260083</v>
      </c>
      <c r="AS52" s="71">
        <v>-92433.11302923405</v>
      </c>
      <c r="AT52" s="71">
        <v>-99392.57086144987</v>
      </c>
      <c r="AU52" s="71">
        <v>-57235.23521562008</v>
      </c>
      <c r="AV52" s="71">
        <v>-105914.97031193844</v>
      </c>
      <c r="AW52" s="71">
        <v>-98159.32623034978</v>
      </c>
      <c r="AX52" s="71">
        <v>-162179.81092538394</v>
      </c>
      <c r="AY52" s="71">
        <v>91730.33089907822</v>
      </c>
      <c r="AZ52" s="71">
        <v>191513.42414344958</v>
      </c>
      <c r="BA52" s="71">
        <v>183670.21385499946</v>
      </c>
      <c r="BB52" s="71">
        <v>116109.15730482014</v>
      </c>
      <c r="BC52" s="71">
        <v>145396.31582699972</v>
      </c>
      <c r="BD52" s="71">
        <v>172890.204564</v>
      </c>
      <c r="BE52" s="71">
        <v>55569.93138159049</v>
      </c>
      <c r="BF52" s="71">
        <v>86293.83492943004</v>
      </c>
      <c r="BG52" s="71">
        <v>90180.87556900014</v>
      </c>
      <c r="BH52" s="71">
        <v>47903.96191391011</v>
      </c>
      <c r="BI52" s="71">
        <v>37845.018380069814</v>
      </c>
      <c r="BJ52" s="71">
        <v>19792.764739410195</v>
      </c>
      <c r="BK52" s="71">
        <v>17419.64914099942</v>
      </c>
      <c r="BL52" s="71">
        <v>54321.29952326004</v>
      </c>
      <c r="BM52" s="71">
        <v>41584.158987410134</v>
      </c>
      <c r="BN52" s="71">
        <v>-26371.2411664697</v>
      </c>
      <c r="BO52" s="71">
        <v>-91784.69907421025</v>
      </c>
      <c r="BP52" s="71">
        <v>-114218.00733537017</v>
      </c>
      <c r="BQ52" s="71">
        <v>-184207.44186437986</v>
      </c>
      <c r="BR52" s="71">
        <v>-164003.38963055023</v>
      </c>
      <c r="BS52" s="71">
        <v>-75717.34855790023</v>
      </c>
      <c r="BT52" s="71">
        <v>-189448.64281538012</v>
      </c>
      <c r="BU52" s="71">
        <v>-186418.7862673602</v>
      </c>
      <c r="BV52" s="71">
        <v>-204055.95686584007</v>
      </c>
      <c r="BW52" s="71">
        <v>-397843.7641179499</v>
      </c>
      <c r="BX52" s="71">
        <v>-286180.07786525984</v>
      </c>
      <c r="BY52" s="71">
        <v>-343220.7121811399</v>
      </c>
      <c r="BZ52" s="71">
        <v>-319415.49652186997</v>
      </c>
      <c r="CA52" s="71">
        <v>-30146.65094002994</v>
      </c>
      <c r="CB52" s="71">
        <v>-137385.77840109973</v>
      </c>
      <c r="CC52" s="71">
        <v>-128173.79105193017</v>
      </c>
      <c r="CD52" s="71">
        <v>-121385.17264873988</v>
      </c>
      <c r="CE52" s="71">
        <v>-142548.23472765047</v>
      </c>
      <c r="CF52" s="71">
        <v>-223288.74079544004</v>
      </c>
      <c r="CG52" s="71">
        <v>-104202.24035218969</v>
      </c>
      <c r="CH52" s="71">
        <v>-208255.40240343014</v>
      </c>
      <c r="CI52" s="71">
        <v>104164.98186251975</v>
      </c>
      <c r="CJ52" s="71">
        <v>128705.4093928198</v>
      </c>
      <c r="CK52" s="71">
        <v>139900.24351751985</v>
      </c>
      <c r="CL52" s="71">
        <v>25814.18691701995</v>
      </c>
      <c r="CM52" s="71">
        <v>40102.64329755027</v>
      </c>
      <c r="CN52" s="71">
        <v>131060.2457266</v>
      </c>
      <c r="CO52" s="71">
        <v>-51075.80052599986</v>
      </c>
      <c r="CP52" s="71">
        <v>-16473.582604999887</v>
      </c>
      <c r="CQ52" s="71">
        <v>18891.01311899966</v>
      </c>
      <c r="CR52" s="71">
        <v>-15023.250472999876</v>
      </c>
      <c r="CS52" s="71">
        <v>-25286.051042999665</v>
      </c>
      <c r="CT52" s="71">
        <v>-60058.74582800013</v>
      </c>
      <c r="CU52" s="71">
        <v>-2166.9292269996367</v>
      </c>
      <c r="CV52" s="71">
        <v>19051.094870999572</v>
      </c>
      <c r="CW52" s="71">
        <v>45235.50009099976</v>
      </c>
      <c r="CX52" s="71">
        <v>-35247.894746999606</v>
      </c>
      <c r="CY52" s="71">
        <v>-42234.546528000734</v>
      </c>
      <c r="CZ52" s="71">
        <v>-80812.4065219994</v>
      </c>
      <c r="DA52" s="71">
        <v>-130719.1330380002</v>
      </c>
      <c r="DB52" s="71">
        <v>-105312.40390899964</v>
      </c>
      <c r="DC52" s="71">
        <v>-95439.58791200048</v>
      </c>
      <c r="DD52" s="71">
        <v>-108267.72552399978</v>
      </c>
      <c r="DE52" s="71">
        <v>-278922.25950300007</v>
      </c>
      <c r="DF52" s="71">
        <v>-281497.3302729997</v>
      </c>
      <c r="DG52" s="71">
        <v>-163513.17928099993</v>
      </c>
      <c r="DH52" s="71">
        <v>-262973.0111249904</v>
      </c>
      <c r="DI52" s="71">
        <v>-163297.89538600063</v>
      </c>
      <c r="DJ52" s="71">
        <v>-171445.62220299977</v>
      </c>
      <c r="DK52" s="71">
        <v>-173714.10791300063</v>
      </c>
      <c r="DL52" s="71">
        <v>-125573.10053200112</v>
      </c>
      <c r="DM52" s="71">
        <v>-220132.1390420003</v>
      </c>
      <c r="DN52" s="71">
        <v>-207454.2597640003</v>
      </c>
      <c r="DO52" s="71">
        <v>-267045.8151949999</v>
      </c>
      <c r="DP52" s="71">
        <v>-258869.56339900033</v>
      </c>
      <c r="DQ52" s="71">
        <v>-220911.67126400094</v>
      </c>
      <c r="DR52" s="71">
        <v>-230121.16239699943</v>
      </c>
      <c r="DS52" s="71">
        <v>-162777.74516700022</v>
      </c>
      <c r="DT52" s="71">
        <v>-155679.15180199977</v>
      </c>
      <c r="DU52" s="71">
        <v>-179071.6644850003</v>
      </c>
      <c r="DV52" s="71">
        <v>-217955.7902200002</v>
      </c>
      <c r="DW52" s="71">
        <v>-219391.73672000004</v>
      </c>
      <c r="DX52" s="71">
        <v>-185671.00956699997</v>
      </c>
      <c r="DY52" s="71">
        <v>-265223.5594890008</v>
      </c>
      <c r="DZ52" s="71">
        <v>-210254.92494799918</v>
      </c>
      <c r="EA52" s="71">
        <v>-107380.65052500018</v>
      </c>
      <c r="EB52" s="71">
        <v>-144050.00236300076</v>
      </c>
      <c r="EC52" s="71">
        <v>-120888.97499699949</v>
      </c>
      <c r="ED52" s="71">
        <v>-20081.85573399975</v>
      </c>
      <c r="EE52" s="71">
        <v>-37576.30462599988</v>
      </c>
      <c r="EF52" s="71">
        <v>-131864.6774084617</v>
      </c>
      <c r="EG52" s="71">
        <v>-27352.18851388921</v>
      </c>
      <c r="EH52" s="71">
        <v>-138717.39458587114</v>
      </c>
      <c r="EI52" s="71">
        <v>-169824.95973390923</v>
      </c>
      <c r="EJ52" s="71">
        <v>-166790.7478809997</v>
      </c>
      <c r="EK52" s="71">
        <v>-417411.89229800063</v>
      </c>
      <c r="EL52" s="71">
        <v>-335508.2822199997</v>
      </c>
      <c r="EM52" s="71">
        <v>-378884.34356799955</v>
      </c>
      <c r="EN52" s="71">
        <v>-518221.33930499875</v>
      </c>
      <c r="EO52" s="71">
        <v>-452274.3275410002</v>
      </c>
      <c r="EP52" s="71">
        <v>-536019.032293841</v>
      </c>
      <c r="EQ52" s="71">
        <v>103924.78764291015</v>
      </c>
      <c r="ER52" s="71">
        <v>227641.83397599892</v>
      </c>
      <c r="ES52" s="71">
        <v>263640.8525049009</v>
      </c>
      <c r="ET52" s="71">
        <v>176832.78024084028</v>
      </c>
      <c r="EU52" s="71">
        <v>184013.12115600077</v>
      </c>
      <c r="EV52" s="71">
        <v>147223.36682999996</v>
      </c>
      <c r="EW52" s="71">
        <v>14357.28271499998</v>
      </c>
      <c r="EX52" s="71">
        <v>49495.15324399923</v>
      </c>
      <c r="EY52" s="71">
        <v>86335.21721011982</v>
      </c>
      <c r="EZ52" s="71">
        <v>23190.23978399951</v>
      </c>
      <c r="FA52" s="71">
        <v>88622.26690299949</v>
      </c>
      <c r="FB52" s="71">
        <v>20409.269434909336</v>
      </c>
      <c r="FC52" s="71">
        <v>345873.06159100076</v>
      </c>
      <c r="FD52" s="71">
        <v>375256.6406899998</v>
      </c>
      <c r="FE52" s="71">
        <v>401642.35279700044</v>
      </c>
      <c r="FF52" s="71">
        <v>241279.162641</v>
      </c>
      <c r="FG52" s="71">
        <v>339881.99248299934</v>
      </c>
      <c r="FH52" s="71">
        <v>191784.11265515862</v>
      </c>
      <c r="FI52" s="71">
        <v>157160.33258700045</v>
      </c>
      <c r="FJ52" s="71">
        <v>370869.4688319999</v>
      </c>
      <c r="FK52" s="71">
        <v>147024.6974999993</v>
      </c>
      <c r="FL52" s="71">
        <v>188953.6183609995</v>
      </c>
      <c r="FM52" s="71">
        <v>221116.22523699957</v>
      </c>
      <c r="FN52" s="71">
        <v>60359.695898000384</v>
      </c>
      <c r="FO52" s="71">
        <v>480278.3299929986</v>
      </c>
      <c r="FP52" s="71">
        <v>442064.75982549693</v>
      </c>
      <c r="FQ52" s="71">
        <v>369326.66123899794</v>
      </c>
      <c r="FR52" s="71">
        <v>412208.80747199967</v>
      </c>
      <c r="FS52" s="71">
        <v>455668.78423299897</v>
      </c>
      <c r="FT52" s="71">
        <v>546028.6704349972</v>
      </c>
      <c r="FU52" s="71">
        <v>436408.43782100035</v>
      </c>
      <c r="FV52" s="71">
        <v>701957</v>
      </c>
      <c r="FW52" s="71">
        <v>480448.80098999967</v>
      </c>
      <c r="FX52" s="71">
        <v>440523.85549999983</v>
      </c>
      <c r="FY52" s="71">
        <v>354344.3502959993</v>
      </c>
      <c r="FZ52" s="71">
        <v>388531.50417959876</v>
      </c>
      <c r="GA52" s="71">
        <v>283775.01644809963</v>
      </c>
      <c r="GB52" s="71">
        <v>221391.95588300237</v>
      </c>
      <c r="GC52" s="71">
        <v>119858.97668000218</v>
      </c>
      <c r="GD52" s="71">
        <v>69938.21389400167</v>
      </c>
      <c r="GE52" s="71">
        <v>12159.751376003493</v>
      </c>
      <c r="GF52" s="71">
        <v>104755.36507300241</v>
      </c>
      <c r="GG52" s="71">
        <v>-294473.8445409988</v>
      </c>
      <c r="GH52" s="71">
        <v>151263.20249567548</v>
      </c>
      <c r="GI52" s="71">
        <v>309637.0814535116</v>
      </c>
      <c r="GJ52" s="71">
        <v>414378.4263101134</v>
      </c>
    </row>
    <row r="53" spans="2:192" ht="15">
      <c r="B53" s="121" t="s">
        <v>77</v>
      </c>
      <c r="C53" s="122">
        <v>504030.711</v>
      </c>
      <c r="D53" s="122">
        <v>531002.729</v>
      </c>
      <c r="E53" s="122">
        <v>566280.36</v>
      </c>
      <c r="F53" s="122">
        <v>551265.1974599999</v>
      </c>
      <c r="G53" s="122">
        <v>576306.159</v>
      </c>
      <c r="H53" s="122">
        <v>579419.0173559999</v>
      </c>
      <c r="I53" s="122">
        <v>553762.8954180001</v>
      </c>
      <c r="J53" s="122">
        <v>539847.1204179999</v>
      </c>
      <c r="K53" s="122">
        <v>556192.6779419999</v>
      </c>
      <c r="L53" s="122">
        <v>560229.72777</v>
      </c>
      <c r="M53" s="122">
        <v>564774.1056299999</v>
      </c>
      <c r="N53" s="122">
        <v>586568.86</v>
      </c>
      <c r="O53" s="122">
        <v>615556.554</v>
      </c>
      <c r="P53" s="123">
        <v>617519.836317</v>
      </c>
      <c r="Q53" s="123">
        <v>664792.4079999999</v>
      </c>
      <c r="R53" s="123">
        <v>644999.561295</v>
      </c>
      <c r="S53" s="124">
        <v>616196.559336</v>
      </c>
      <c r="T53" s="123">
        <v>639165.4125920001</v>
      </c>
      <c r="U53" s="123">
        <v>639937.1658073099</v>
      </c>
      <c r="V53" s="124">
        <v>663309.29491627</v>
      </c>
      <c r="W53" s="123">
        <v>710056.4616519699</v>
      </c>
      <c r="X53" s="125">
        <v>690494.8197369701</v>
      </c>
      <c r="Y53" s="125">
        <v>818326.7977680599</v>
      </c>
      <c r="Z53" s="125">
        <v>701606.07203731</v>
      </c>
      <c r="AA53" s="125">
        <v>729039.1937530101</v>
      </c>
      <c r="AB53" s="125">
        <v>727473.82072185</v>
      </c>
      <c r="AC53" s="125">
        <v>744779.2023056101</v>
      </c>
      <c r="AD53" s="125">
        <v>798942.4981387801</v>
      </c>
      <c r="AE53" s="125">
        <v>785272.0782588348</v>
      </c>
      <c r="AF53" s="77">
        <v>793381.6090642099</v>
      </c>
      <c r="AG53" s="77">
        <v>771496.6887977598</v>
      </c>
      <c r="AH53" s="77">
        <v>818730.5636807601</v>
      </c>
      <c r="AI53" s="77">
        <v>817759.8588846369</v>
      </c>
      <c r="AJ53" s="77">
        <v>826473.0285690604</v>
      </c>
      <c r="AK53" s="77">
        <v>905993.2539268429</v>
      </c>
      <c r="AL53" s="77">
        <v>787166.0643284731</v>
      </c>
      <c r="AM53" s="77">
        <v>749900.429864543</v>
      </c>
      <c r="AN53" s="77">
        <v>828982.731479409</v>
      </c>
      <c r="AO53" s="77">
        <v>845455.1549940557</v>
      </c>
      <c r="AP53" s="77">
        <v>822997.88489597</v>
      </c>
      <c r="AQ53" s="77">
        <v>862748.3429859299</v>
      </c>
      <c r="AR53" s="77">
        <v>833901.5579621259</v>
      </c>
      <c r="AS53" s="77">
        <v>845620.627497106</v>
      </c>
      <c r="AT53" s="77">
        <v>797026.5777571254</v>
      </c>
      <c r="AU53" s="77">
        <v>846616.4302869556</v>
      </c>
      <c r="AV53" s="77">
        <v>861449.6876458236</v>
      </c>
      <c r="AW53" s="77">
        <v>885691.162511802</v>
      </c>
      <c r="AX53" s="77">
        <v>868851.3850536864</v>
      </c>
      <c r="AY53" s="77">
        <v>1022820.4474520251</v>
      </c>
      <c r="AZ53" s="77">
        <v>1008028.1650844498</v>
      </c>
      <c r="BA53" s="77">
        <v>1007097.2689559999</v>
      </c>
      <c r="BB53" s="77">
        <v>1023569.0362500001</v>
      </c>
      <c r="BC53" s="77">
        <v>1025844.8563029998</v>
      </c>
      <c r="BD53" s="77">
        <v>1079876.2654940002</v>
      </c>
      <c r="BE53" s="77">
        <v>1028858.0432550004</v>
      </c>
      <c r="BF53" s="77">
        <v>1053227.2513554299</v>
      </c>
      <c r="BG53" s="77">
        <v>1000442.46381</v>
      </c>
      <c r="BH53" s="77">
        <v>1048604.684151</v>
      </c>
      <c r="BI53" s="77">
        <v>1027410.541151</v>
      </c>
      <c r="BJ53" s="77">
        <v>977769.350024</v>
      </c>
      <c r="BK53" s="77">
        <v>1094257.9837769999</v>
      </c>
      <c r="BL53" s="77">
        <v>1126664.14615926</v>
      </c>
      <c r="BM53" s="77">
        <v>1114274.973678</v>
      </c>
      <c r="BN53" s="77">
        <v>1139515.1028030002</v>
      </c>
      <c r="BO53" s="77">
        <v>1219907.5374797897</v>
      </c>
      <c r="BP53" s="77">
        <v>1059902.38410363</v>
      </c>
      <c r="BQ53" s="77">
        <v>1010809.3575395102</v>
      </c>
      <c r="BR53" s="77">
        <v>1028093.0098559202</v>
      </c>
      <c r="BS53" s="77">
        <v>1039625.0646349998</v>
      </c>
      <c r="BT53" s="77">
        <v>1125834.540951</v>
      </c>
      <c r="BU53" s="77">
        <v>1117981.217</v>
      </c>
      <c r="BV53" s="77">
        <v>1079011.1929999997</v>
      </c>
      <c r="BW53" s="77">
        <v>1117207.3990000002</v>
      </c>
      <c r="BX53" s="77">
        <v>1104232.3450000002</v>
      </c>
      <c r="BY53" s="77">
        <v>1149602.8868188602</v>
      </c>
      <c r="BZ53" s="77">
        <v>1183682.4488660898</v>
      </c>
      <c r="CA53" s="77">
        <v>1271898.682396</v>
      </c>
      <c r="CB53" s="77">
        <v>1261087.4940000004</v>
      </c>
      <c r="CC53" s="77">
        <v>1366624.9368179997</v>
      </c>
      <c r="CD53" s="77">
        <v>1324799.481626</v>
      </c>
      <c r="CE53" s="77">
        <v>1340824.964</v>
      </c>
      <c r="CF53" s="77">
        <v>1483044.054325</v>
      </c>
      <c r="CG53" s="77">
        <v>1475598.1853250002</v>
      </c>
      <c r="CH53" s="77">
        <v>1501590.493325</v>
      </c>
      <c r="CI53" s="77">
        <v>1602650.6009999998</v>
      </c>
      <c r="CJ53" s="77">
        <v>1552215.141</v>
      </c>
      <c r="CK53" s="77">
        <v>1583662.6851839998</v>
      </c>
      <c r="CL53" s="77">
        <v>1551312.283184</v>
      </c>
      <c r="CM53" s="77">
        <v>1510103.242</v>
      </c>
      <c r="CN53" s="77">
        <v>1616448.595</v>
      </c>
      <c r="CO53" s="77">
        <v>1552981.8739999998</v>
      </c>
      <c r="CP53" s="77">
        <v>1551693.7025419998</v>
      </c>
      <c r="CQ53" s="77">
        <v>1565885.103</v>
      </c>
      <c r="CR53" s="77">
        <v>1527687.5625650003</v>
      </c>
      <c r="CS53" s="77">
        <v>1498960.1875649998</v>
      </c>
      <c r="CT53" s="77">
        <v>1493153.0015739999</v>
      </c>
      <c r="CU53" s="77">
        <v>1439831.217105</v>
      </c>
      <c r="CV53" s="77">
        <v>1431550.735289</v>
      </c>
      <c r="CW53" s="77">
        <v>1430951.9984729998</v>
      </c>
      <c r="CX53" s="77">
        <v>1458327.653657</v>
      </c>
      <c r="CY53" s="77">
        <v>1447583.648841</v>
      </c>
      <c r="CZ53" s="77">
        <v>1430357.141129</v>
      </c>
      <c r="DA53" s="77">
        <v>1486708.2785000002</v>
      </c>
      <c r="DB53" s="77">
        <v>1449368.3698580002</v>
      </c>
      <c r="DC53" s="77">
        <v>1400098.7242939998</v>
      </c>
      <c r="DD53" s="77">
        <v>1432212.174941</v>
      </c>
      <c r="DE53" s="77">
        <v>1429627.071577</v>
      </c>
      <c r="DF53" s="77">
        <v>1439415.608964</v>
      </c>
      <c r="DG53" s="77">
        <v>1505755.4648699998</v>
      </c>
      <c r="DH53" s="77">
        <v>1337424.3963630002</v>
      </c>
      <c r="DI53" s="77">
        <v>1436080.5803540002</v>
      </c>
      <c r="DJ53" s="77">
        <v>1480028.414973</v>
      </c>
      <c r="DK53" s="77">
        <v>1410621.6552619997</v>
      </c>
      <c r="DL53" s="77">
        <v>1495003.543514</v>
      </c>
      <c r="DM53" s="77">
        <v>1505976.899918</v>
      </c>
      <c r="DN53" s="77">
        <v>1520468.5231670002</v>
      </c>
      <c r="DO53" s="77">
        <v>1515223.286569</v>
      </c>
      <c r="DP53" s="77">
        <v>1581565.6392099003</v>
      </c>
      <c r="DQ53" s="77">
        <v>1588145.8134289999</v>
      </c>
      <c r="DR53" s="77">
        <v>1591123.103167</v>
      </c>
      <c r="DS53" s="77">
        <v>1614790.9329320001</v>
      </c>
      <c r="DT53" s="77">
        <v>1565142.6632539998</v>
      </c>
      <c r="DU53" s="77">
        <v>1533361.3731319997</v>
      </c>
      <c r="DV53" s="77">
        <v>1613208.758829</v>
      </c>
      <c r="DW53" s="77">
        <v>1563103.5495099998</v>
      </c>
      <c r="DX53" s="77">
        <v>1634069.55262</v>
      </c>
      <c r="DY53" s="77">
        <v>1649197.69872</v>
      </c>
      <c r="DZ53" s="77">
        <v>1653979.6648720002</v>
      </c>
      <c r="EA53" s="77">
        <v>1819841.966591</v>
      </c>
      <c r="EB53" s="77">
        <v>1909887.0205489998</v>
      </c>
      <c r="EC53" s="77">
        <v>1953928.854795</v>
      </c>
      <c r="ED53" s="77">
        <v>2045748.1950810002</v>
      </c>
      <c r="EE53" s="77">
        <v>2136426.2270669998</v>
      </c>
      <c r="EF53" s="77">
        <v>2117582.2765199994</v>
      </c>
      <c r="EG53" s="77">
        <v>2117394.723361</v>
      </c>
      <c r="EH53" s="77">
        <v>2154479.5095059997</v>
      </c>
      <c r="EI53" s="77">
        <v>2137799.151529</v>
      </c>
      <c r="EJ53" s="77">
        <v>2105250.2468880005</v>
      </c>
      <c r="EK53" s="77">
        <v>2157468.577048</v>
      </c>
      <c r="EL53" s="77">
        <v>2237423.8740179995</v>
      </c>
      <c r="EM53" s="77">
        <v>2202563.080792</v>
      </c>
      <c r="EN53" s="77">
        <v>2247881.5617020004</v>
      </c>
      <c r="EO53" s="77">
        <v>2231293.742363</v>
      </c>
      <c r="EP53" s="77">
        <v>2150398.336187</v>
      </c>
      <c r="EQ53" s="77">
        <v>2290604.433416</v>
      </c>
      <c r="ER53" s="77">
        <v>2272777.5745749995</v>
      </c>
      <c r="ES53" s="77">
        <v>2340515.121555</v>
      </c>
      <c r="ET53" s="77">
        <v>2387346.7867119997</v>
      </c>
      <c r="EU53" s="77">
        <v>2402384.814298</v>
      </c>
      <c r="EV53" s="77">
        <v>2353594.3231499996</v>
      </c>
      <c r="EW53" s="77">
        <v>2425354.020337</v>
      </c>
      <c r="EX53" s="77">
        <v>2424306.832382</v>
      </c>
      <c r="EY53" s="77">
        <v>2409922.694499</v>
      </c>
      <c r="EZ53" s="77">
        <v>2460729.936345</v>
      </c>
      <c r="FA53" s="77">
        <v>2538005.742405</v>
      </c>
      <c r="FB53" s="77">
        <v>2459949.562712</v>
      </c>
      <c r="FC53" s="77">
        <v>2486111.6866670004</v>
      </c>
      <c r="FD53" s="77">
        <v>2557189.910818</v>
      </c>
      <c r="FE53" s="77">
        <v>2555865.0029060002</v>
      </c>
      <c r="FF53" s="77">
        <v>2602156.137095</v>
      </c>
      <c r="FG53" s="77">
        <v>2619335.326772999</v>
      </c>
      <c r="FH53" s="77">
        <v>2602728.321107</v>
      </c>
      <c r="FI53" s="77">
        <v>2743792.2975660004</v>
      </c>
      <c r="FJ53" s="77">
        <v>2911471.1541560004</v>
      </c>
      <c r="FK53" s="77">
        <v>2714099.048685</v>
      </c>
      <c r="FL53" s="77">
        <v>2727727.8749679993</v>
      </c>
      <c r="FM53" s="77">
        <v>2853270.2811899995</v>
      </c>
      <c r="FN53" s="77">
        <v>2785341.794776</v>
      </c>
      <c r="FO53" s="77">
        <v>2934038.8777779997</v>
      </c>
      <c r="FP53" s="77">
        <v>3187153.2665689983</v>
      </c>
      <c r="FQ53" s="77">
        <v>2999572.497529</v>
      </c>
      <c r="FR53" s="77">
        <v>3115639.715587</v>
      </c>
      <c r="FS53" s="77">
        <v>3077615.5402069995</v>
      </c>
      <c r="FT53" s="77">
        <v>3108139.3297249996</v>
      </c>
      <c r="FU53" s="77">
        <v>3177433.531395</v>
      </c>
      <c r="FV53" s="77">
        <v>3725029</v>
      </c>
      <c r="FW53" s="77">
        <v>3573449.8852250003</v>
      </c>
      <c r="FX53" s="77">
        <v>3569585.427906</v>
      </c>
      <c r="FY53" s="77">
        <v>3426340.982735</v>
      </c>
      <c r="FZ53" s="77">
        <v>3458853.5773896</v>
      </c>
      <c r="GA53" s="77">
        <v>3676933.6676479997</v>
      </c>
      <c r="GB53" s="77">
        <v>3631200.982444</v>
      </c>
      <c r="GC53" s="77">
        <v>3751989.3471879996</v>
      </c>
      <c r="GD53" s="77">
        <v>3822428.8656180003</v>
      </c>
      <c r="GE53" s="77">
        <v>3697930.7040509996</v>
      </c>
      <c r="GF53" s="77">
        <v>3786693.030933</v>
      </c>
      <c r="GG53" s="77">
        <v>3787235.144069</v>
      </c>
      <c r="GH53" s="77">
        <v>3873185.839751</v>
      </c>
      <c r="GI53" s="77">
        <v>3886210.846974841</v>
      </c>
      <c r="GJ53" s="77">
        <v>4106454.4818988764</v>
      </c>
    </row>
    <row r="54" spans="2:192" ht="15">
      <c r="B54" s="121" t="s">
        <v>78</v>
      </c>
      <c r="C54" s="122">
        <v>523660.105</v>
      </c>
      <c r="D54" s="122">
        <v>602751.260587</v>
      </c>
      <c r="E54" s="122">
        <v>549953.7248580001</v>
      </c>
      <c r="F54" s="122">
        <v>583561.638003</v>
      </c>
      <c r="G54" s="122">
        <v>612118.788647</v>
      </c>
      <c r="H54" s="122">
        <v>572015.619003</v>
      </c>
      <c r="I54" s="122">
        <v>623755.917003</v>
      </c>
      <c r="J54" s="122">
        <v>604890.925003</v>
      </c>
      <c r="K54" s="122">
        <v>609727.284003</v>
      </c>
      <c r="L54" s="122">
        <v>698023.475003</v>
      </c>
      <c r="M54" s="122">
        <v>704645.3970029999</v>
      </c>
      <c r="N54" s="122">
        <v>722907.4569999999</v>
      </c>
      <c r="O54" s="122">
        <v>758772.664</v>
      </c>
      <c r="P54" s="123">
        <v>753511.105003</v>
      </c>
      <c r="Q54" s="123">
        <v>761387.5439999999</v>
      </c>
      <c r="R54" s="123">
        <v>853189.9647019999</v>
      </c>
      <c r="S54" s="124">
        <v>685677.9674490001</v>
      </c>
      <c r="T54" s="123">
        <v>684383.217369</v>
      </c>
      <c r="U54" s="123">
        <v>764882.253936</v>
      </c>
      <c r="V54" s="124">
        <v>758701.369316</v>
      </c>
      <c r="W54" s="123">
        <v>777969.409243</v>
      </c>
      <c r="X54" s="125">
        <v>835665.796695</v>
      </c>
      <c r="Y54" s="125">
        <v>920165.6227655492</v>
      </c>
      <c r="Z54" s="125">
        <v>855533.2700375494</v>
      </c>
      <c r="AA54" s="125">
        <v>709293.3001165494</v>
      </c>
      <c r="AB54" s="125">
        <v>698279.2494705494</v>
      </c>
      <c r="AC54" s="125">
        <v>679868.4027495494</v>
      </c>
      <c r="AD54" s="125">
        <v>749986.4178465493</v>
      </c>
      <c r="AE54" s="125">
        <v>725154.9556429194</v>
      </c>
      <c r="AF54" s="77">
        <v>738873.9267757694</v>
      </c>
      <c r="AG54" s="77">
        <v>788916.4589655492</v>
      </c>
      <c r="AH54" s="77">
        <v>801685.5805615494</v>
      </c>
      <c r="AI54" s="77">
        <v>801769.8929577594</v>
      </c>
      <c r="AJ54" s="77">
        <v>872317.2391647494</v>
      </c>
      <c r="AK54" s="77">
        <v>902450.4391215701</v>
      </c>
      <c r="AL54" s="77">
        <v>848903.4978492346</v>
      </c>
      <c r="AM54" s="77">
        <v>742520.018834775</v>
      </c>
      <c r="AN54" s="77">
        <v>737060.4140200649</v>
      </c>
      <c r="AO54" s="77">
        <v>754895.7039675649</v>
      </c>
      <c r="AP54" s="77">
        <v>810790.72925404</v>
      </c>
      <c r="AQ54" s="77">
        <v>818624.2323801902</v>
      </c>
      <c r="AR54" s="77">
        <v>818696.4467116899</v>
      </c>
      <c r="AS54" s="77">
        <v>907580.49073791</v>
      </c>
      <c r="AT54" s="77">
        <v>884228.29765</v>
      </c>
      <c r="AU54" s="77">
        <v>894027.54959543</v>
      </c>
      <c r="AV54" s="77">
        <v>958414.17728418</v>
      </c>
      <c r="AW54" s="77">
        <v>970952.124116</v>
      </c>
      <c r="AX54" s="77">
        <v>1002457.97912099</v>
      </c>
      <c r="AY54" s="77">
        <v>884511.1757893399</v>
      </c>
      <c r="AZ54" s="77">
        <v>868135.6705019999</v>
      </c>
      <c r="BA54" s="77">
        <v>870473.311028</v>
      </c>
      <c r="BB54" s="77">
        <v>948438.89694518</v>
      </c>
      <c r="BC54" s="77">
        <v>936220.338324</v>
      </c>
      <c r="BD54" s="77">
        <v>964109.993429</v>
      </c>
      <c r="BE54" s="77">
        <v>987097.93419241</v>
      </c>
      <c r="BF54" s="77">
        <v>953898.6087</v>
      </c>
      <c r="BG54" s="77">
        <v>952268.515123</v>
      </c>
      <c r="BH54" s="77">
        <v>1037114.4766140899</v>
      </c>
      <c r="BI54" s="77">
        <v>1022942.68714793</v>
      </c>
      <c r="BJ54" s="77">
        <v>1014178.0814685901</v>
      </c>
      <c r="BK54" s="77">
        <v>945927.8260349999</v>
      </c>
      <c r="BL54" s="77">
        <v>963915.974499</v>
      </c>
      <c r="BM54" s="77">
        <v>960756.81483959</v>
      </c>
      <c r="BN54" s="99">
        <v>997401.49786947</v>
      </c>
      <c r="BO54" s="99">
        <v>1141673.790021</v>
      </c>
      <c r="BP54" s="99">
        <v>1011949.654052</v>
      </c>
      <c r="BQ54" s="99">
        <v>1004874.80602319</v>
      </c>
      <c r="BR54" s="99">
        <v>1045542.5839411899</v>
      </c>
      <c r="BS54" s="99">
        <v>960656.5359409001</v>
      </c>
      <c r="BT54" s="99">
        <v>1134632.2554903799</v>
      </c>
      <c r="BU54" s="99">
        <v>1132497.93726736</v>
      </c>
      <c r="BV54" s="99">
        <v>1083188.94586584</v>
      </c>
      <c r="BW54" s="99">
        <v>1298809.18311795</v>
      </c>
      <c r="BX54" s="99">
        <v>1204384.23186526</v>
      </c>
      <c r="BY54" s="99">
        <v>1285632.522</v>
      </c>
      <c r="BZ54" s="99">
        <v>1308874.66087396</v>
      </c>
      <c r="CA54" s="99">
        <v>1042022.1033550301</v>
      </c>
      <c r="CB54" s="99">
        <v>1140009.2744731</v>
      </c>
      <c r="CC54" s="99">
        <v>1157061.00619393</v>
      </c>
      <c r="CD54" s="99">
        <v>1134606.20316074</v>
      </c>
      <c r="CE54" s="99">
        <v>1122538.1711496501</v>
      </c>
      <c r="CF54" s="99">
        <v>1256591.01918844</v>
      </c>
      <c r="CG54" s="99">
        <v>1252279.0485421899</v>
      </c>
      <c r="CH54" s="99">
        <v>1374326.76474443</v>
      </c>
      <c r="CI54" s="99">
        <v>1114725.9311174802</v>
      </c>
      <c r="CJ54" s="99">
        <v>1060655.77118318</v>
      </c>
      <c r="CK54" s="99">
        <v>1094302.84789448</v>
      </c>
      <c r="CL54" s="99">
        <v>1171980.78999998</v>
      </c>
      <c r="CM54" s="99">
        <v>1151934.20251845</v>
      </c>
      <c r="CN54" s="99">
        <v>1183505.4096344</v>
      </c>
      <c r="CO54" s="99">
        <v>1308297.720499</v>
      </c>
      <c r="CP54" s="99">
        <v>1315386.883041</v>
      </c>
      <c r="CQ54" s="99">
        <v>1327770.2134880002</v>
      </c>
      <c r="CR54" s="99">
        <v>1373646.9080949998</v>
      </c>
      <c r="CS54" s="99">
        <v>1375977.4184899998</v>
      </c>
      <c r="CT54" s="99">
        <v>1391785.8357850001</v>
      </c>
      <c r="CU54" s="99">
        <v>1276541.344616</v>
      </c>
      <c r="CV54" s="99">
        <v>1248068.5687900002</v>
      </c>
      <c r="CW54" s="99">
        <v>1230718.509992</v>
      </c>
      <c r="CX54" s="99">
        <v>1303362.9451950002</v>
      </c>
      <c r="CY54" s="99">
        <v>1310786.960369</v>
      </c>
      <c r="CZ54" s="99">
        <v>1326864.884651</v>
      </c>
      <c r="DA54" s="99">
        <v>1429049.6395379999</v>
      </c>
      <c r="DB54" s="99">
        <v>1413188.223767</v>
      </c>
      <c r="DC54" s="99">
        <v>1394434.9382059998</v>
      </c>
      <c r="DD54" s="99">
        <v>1466631.172465</v>
      </c>
      <c r="DE54" s="99">
        <v>1477509.0310799999</v>
      </c>
      <c r="DF54" s="99">
        <v>1478614.426237</v>
      </c>
      <c r="DG54" s="99">
        <v>1449431.1726779998</v>
      </c>
      <c r="DH54" s="99">
        <v>1434561.63834456</v>
      </c>
      <c r="DI54" s="99">
        <v>1443094.3535870002</v>
      </c>
      <c r="DJ54" s="99">
        <v>1492703.856305</v>
      </c>
      <c r="DK54" s="99">
        <v>1444009.250709</v>
      </c>
      <c r="DL54" s="99">
        <v>1479460.4639140002</v>
      </c>
      <c r="DM54" s="99">
        <v>1590108.0196949998</v>
      </c>
      <c r="DN54" s="99">
        <v>1582055.4773839999</v>
      </c>
      <c r="DO54" s="99">
        <v>1624937.310257</v>
      </c>
      <c r="DP54" s="99">
        <v>1650683.2367800002</v>
      </c>
      <c r="DQ54" s="99">
        <v>1647615.972639</v>
      </c>
      <c r="DR54" s="99">
        <v>1671431.14536</v>
      </c>
      <c r="DS54" s="99">
        <v>1614406.227165</v>
      </c>
      <c r="DT54" s="99">
        <v>1582897.629015</v>
      </c>
      <c r="DU54" s="99">
        <v>1581814.248871</v>
      </c>
      <c r="DV54" s="99">
        <v>1683437.074472</v>
      </c>
      <c r="DW54" s="99">
        <v>1645235.719066</v>
      </c>
      <c r="DX54" s="99">
        <v>1664969.6526449998</v>
      </c>
      <c r="DY54" s="99">
        <v>1759559.644147</v>
      </c>
      <c r="DZ54" s="99">
        <v>1771563.0206080002</v>
      </c>
      <c r="EA54" s="99">
        <v>1873437.534569</v>
      </c>
      <c r="EB54" s="99">
        <v>1913232.070963</v>
      </c>
      <c r="EC54" s="99">
        <v>1912280.9786170002</v>
      </c>
      <c r="ED54" s="99">
        <v>1846277.8325839997</v>
      </c>
      <c r="EE54" s="99">
        <v>1871240.4068870002</v>
      </c>
      <c r="EF54" s="99">
        <v>1879898.1196104602</v>
      </c>
      <c r="EG54" s="99">
        <v>1870620.35528589</v>
      </c>
      <c r="EH54" s="99">
        <v>2079092.47486187</v>
      </c>
      <c r="EI54" s="99">
        <v>2079054.10584591</v>
      </c>
      <c r="EJ54" s="99">
        <v>2096350.972538</v>
      </c>
      <c r="EK54" s="99">
        <v>2363394.2567330003</v>
      </c>
      <c r="EL54" s="99">
        <v>2342242.2412209995</v>
      </c>
      <c r="EM54" s="99">
        <v>2399816.026464</v>
      </c>
      <c r="EN54" s="99">
        <v>2585853.438397</v>
      </c>
      <c r="EO54" s="99">
        <v>2572745.531</v>
      </c>
      <c r="EP54" s="99">
        <v>2576386.53339884</v>
      </c>
      <c r="EQ54" s="99">
        <v>1989742.0633610901</v>
      </c>
      <c r="ER54" s="99">
        <v>1983117.914811</v>
      </c>
      <c r="ES54" s="99">
        <v>2016925.1547561001</v>
      </c>
      <c r="ET54" s="99">
        <v>2120780.06801616</v>
      </c>
      <c r="EU54" s="99">
        <v>2163632.523857</v>
      </c>
      <c r="EV54" s="99">
        <v>2157323.184312</v>
      </c>
      <c r="EW54" s="99">
        <v>2286404.782594</v>
      </c>
      <c r="EX54" s="99">
        <v>2298616.676343</v>
      </c>
      <c r="EY54" s="99">
        <v>2308795.42915088</v>
      </c>
      <c r="EZ54" s="99">
        <v>2477315.783346</v>
      </c>
      <c r="FA54" s="99">
        <v>2463276.152873</v>
      </c>
      <c r="FB54" s="99">
        <v>2463280.32756509</v>
      </c>
      <c r="FC54" s="99">
        <v>2137939.505246</v>
      </c>
      <c r="FD54" s="99">
        <v>2145782.561729</v>
      </c>
      <c r="FE54" s="99">
        <v>2155944.966305</v>
      </c>
      <c r="FF54" s="99">
        <v>2276159.622785</v>
      </c>
      <c r="FG54" s="99">
        <v>2292395.0709369997</v>
      </c>
      <c r="FH54" s="99">
        <v>2347785.273277842</v>
      </c>
      <c r="FI54" s="99">
        <v>2515423.9219299997</v>
      </c>
      <c r="FJ54" s="99">
        <v>2528678.9546420006</v>
      </c>
      <c r="FK54" s="99">
        <v>2579026.3870440004</v>
      </c>
      <c r="FL54" s="99">
        <v>2582038.1814900003</v>
      </c>
      <c r="FM54" s="99">
        <v>2621602.427443</v>
      </c>
      <c r="FN54" s="99">
        <v>2668618.593676</v>
      </c>
      <c r="FO54" s="99">
        <v>2515832.3339</v>
      </c>
      <c r="FP54" s="99">
        <v>2760465.4609295</v>
      </c>
      <c r="FQ54" s="99">
        <v>2668836.385904</v>
      </c>
      <c r="FR54" s="99">
        <v>2697930.424098</v>
      </c>
      <c r="FS54" s="99">
        <v>2614808.0420210003</v>
      </c>
      <c r="FT54" s="99">
        <v>2650166.7945479997</v>
      </c>
      <c r="FU54" s="99">
        <v>2750734.0145480004</v>
      </c>
      <c r="FV54" s="99">
        <v>2967640</v>
      </c>
      <c r="FW54" s="99">
        <v>3006179.0023609996</v>
      </c>
      <c r="FX54" s="99">
        <v>3110824.8799010003</v>
      </c>
      <c r="FY54" s="99">
        <v>3068941.493202</v>
      </c>
      <c r="FZ54" s="99">
        <v>3060654.4509030003</v>
      </c>
      <c r="GA54" s="99">
        <v>3350342.2796219</v>
      </c>
      <c r="GB54" s="99">
        <v>3349543.249109</v>
      </c>
      <c r="GC54" s="99">
        <v>3521931.64346</v>
      </c>
      <c r="GD54" s="99">
        <v>3546451.339075</v>
      </c>
      <c r="GE54" s="99">
        <v>3630252.622744</v>
      </c>
      <c r="GF54" s="99">
        <v>3655733.2316280003</v>
      </c>
      <c r="GG54" s="99">
        <v>3792871.327584</v>
      </c>
      <c r="GH54" s="99">
        <v>3669131.2349799797</v>
      </c>
      <c r="GI54" s="99">
        <v>3413191.082983436</v>
      </c>
      <c r="GJ54" s="99">
        <v>3558995.7835967597</v>
      </c>
    </row>
    <row r="55" spans="2:192" ht="15">
      <c r="B55" s="139" t="s">
        <v>79</v>
      </c>
      <c r="C55" s="130">
        <v>-14180.591000000015</v>
      </c>
      <c r="D55" s="130">
        <v>-25265.335999999952</v>
      </c>
      <c r="E55" s="130">
        <v>-37672.373727000144</v>
      </c>
      <c r="F55" s="130">
        <v>5205.674915999814</v>
      </c>
      <c r="G55" s="130">
        <v>25270.26706200023</v>
      </c>
      <c r="H55" s="130">
        <v>-27908.97993800009</v>
      </c>
      <c r="I55" s="130">
        <v>-33823.902999999875</v>
      </c>
      <c r="J55" s="130">
        <v>-44043.23600000015</v>
      </c>
      <c r="K55" s="130">
        <v>-59502.98331299989</v>
      </c>
      <c r="L55" s="130">
        <v>-37873.35231300013</v>
      </c>
      <c r="M55" s="130">
        <v>3355.55899999995</v>
      </c>
      <c r="N55" s="130">
        <v>-12940.67200000002</v>
      </c>
      <c r="O55" s="130">
        <v>-35977.01299999992</v>
      </c>
      <c r="P55" s="131">
        <v>-15482.964999999851</v>
      </c>
      <c r="Q55" s="131">
        <v>-33279.72800000012</v>
      </c>
      <c r="R55" s="131">
        <v>-24932.580487999774</v>
      </c>
      <c r="S55" s="132">
        <v>-5367.890431000094</v>
      </c>
      <c r="T55" s="131">
        <v>-5945.6802619998925</v>
      </c>
      <c r="U55" s="131">
        <v>-19676.319436159567</v>
      </c>
      <c r="V55" s="132">
        <v>-12388.814621859812</v>
      </c>
      <c r="W55" s="131">
        <v>-12372.062413399806</v>
      </c>
      <c r="X55" s="131">
        <v>-15598.412221400125</v>
      </c>
      <c r="Y55" s="131">
        <v>-16977.213880742667</v>
      </c>
      <c r="Z55" s="131">
        <v>-18641.448408952332</v>
      </c>
      <c r="AA55" s="131">
        <v>-41006.25661847211</v>
      </c>
      <c r="AB55" s="131">
        <v>-16481.97346201958</v>
      </c>
      <c r="AC55" s="131">
        <v>-6581.0977771640755</v>
      </c>
      <c r="AD55" s="131">
        <v>-32607.390418165538</v>
      </c>
      <c r="AE55" s="131">
        <v>-5205.933417330438</v>
      </c>
      <c r="AF55" s="91">
        <v>-22151.44204645668</v>
      </c>
      <c r="AG55" s="91">
        <v>-22516.30890031939</v>
      </c>
      <c r="AH55" s="91">
        <v>-839.8443203351344</v>
      </c>
      <c r="AI55" s="91">
        <v>-5330.278314184048</v>
      </c>
      <c r="AJ55" s="91">
        <v>-14715.677369645098</v>
      </c>
      <c r="AK55" s="91">
        <v>-44761.30872343911</v>
      </c>
      <c r="AL55" s="91">
        <v>-16482.679244159022</v>
      </c>
      <c r="AM55" s="91">
        <v>-26946.46729318588</v>
      </c>
      <c r="AN55" s="91">
        <v>-4715.6398810026</v>
      </c>
      <c r="AO55" s="91">
        <v>-5684.764959150867</v>
      </c>
      <c r="AP55" s="91">
        <v>-7256.825424942712</v>
      </c>
      <c r="AQ55" s="91">
        <v>-9413.820701223973</v>
      </c>
      <c r="AR55" s="91">
        <v>-18791.38761436194</v>
      </c>
      <c r="AS55" s="91">
        <v>-30473.249788429996</v>
      </c>
      <c r="AT55" s="91">
        <v>-12190.85096857528</v>
      </c>
      <c r="AU55" s="91">
        <v>-9824.115907145606</v>
      </c>
      <c r="AV55" s="91">
        <v>-8950.48067358206</v>
      </c>
      <c r="AW55" s="91">
        <v>-12898.3646261518</v>
      </c>
      <c r="AX55" s="91">
        <v>-28573.216858080355</v>
      </c>
      <c r="AY55" s="91">
        <v>-46578.94076360698</v>
      </c>
      <c r="AZ55" s="91">
        <v>51620.92956099968</v>
      </c>
      <c r="BA55" s="91">
        <v>47046.255926999555</v>
      </c>
      <c r="BB55" s="91">
        <v>40979.01800000004</v>
      </c>
      <c r="BC55" s="91">
        <v>55771.79784799996</v>
      </c>
      <c r="BD55" s="91">
        <v>57123.93249899987</v>
      </c>
      <c r="BE55" s="91">
        <v>13809.822319000086</v>
      </c>
      <c r="BF55" s="91">
        <v>-13034.807725999854</v>
      </c>
      <c r="BG55" s="91">
        <v>42006.926882000174</v>
      </c>
      <c r="BH55" s="91">
        <v>36413.75437699992</v>
      </c>
      <c r="BI55" s="91">
        <v>33377.16437699989</v>
      </c>
      <c r="BJ55" s="91">
        <v>56201.49618400022</v>
      </c>
      <c r="BK55" s="91">
        <v>-130910.50860100053</v>
      </c>
      <c r="BL55" s="91">
        <v>-108426.87213700003</v>
      </c>
      <c r="BM55" s="91">
        <v>-111933.99985099991</v>
      </c>
      <c r="BN55" s="91">
        <v>-168484.8460999999</v>
      </c>
      <c r="BO55" s="91">
        <v>-170018.44653299998</v>
      </c>
      <c r="BP55" s="91">
        <v>-162170.73738700012</v>
      </c>
      <c r="BQ55" s="91">
        <v>-190141.99338070006</v>
      </c>
      <c r="BR55" s="91">
        <v>-146553.81554528052</v>
      </c>
      <c r="BS55" s="91">
        <v>-154685.87725199998</v>
      </c>
      <c r="BT55" s="91">
        <v>-180650.9282760003</v>
      </c>
      <c r="BU55" s="91">
        <v>-171902.0660000001</v>
      </c>
      <c r="BV55" s="91">
        <v>-199878.20399999985</v>
      </c>
      <c r="BW55" s="91">
        <v>-216241.97999999998</v>
      </c>
      <c r="BX55" s="91">
        <v>-186028.191</v>
      </c>
      <c r="BY55" s="91">
        <v>-207191.077</v>
      </c>
      <c r="BZ55" s="91">
        <v>-194223.28451399977</v>
      </c>
      <c r="CA55" s="91">
        <v>-260023.2299809999</v>
      </c>
      <c r="CB55" s="91">
        <v>-258463.99792800017</v>
      </c>
      <c r="CC55" s="91">
        <v>-337737.7216759998</v>
      </c>
      <c r="CD55" s="91">
        <v>-311578.45111399994</v>
      </c>
      <c r="CE55" s="91">
        <v>-360835.02757800027</v>
      </c>
      <c r="CF55" s="91">
        <v>-449741.775932</v>
      </c>
      <c r="CG55" s="91">
        <v>-327521.377135</v>
      </c>
      <c r="CH55" s="91">
        <v>-335519.130984</v>
      </c>
      <c r="CI55" s="91">
        <v>-383759.6880199999</v>
      </c>
      <c r="CJ55" s="91">
        <v>-362853.96042400034</v>
      </c>
      <c r="CK55" s="91">
        <v>-349459.593772</v>
      </c>
      <c r="CL55" s="91">
        <v>-353517.3062670001</v>
      </c>
      <c r="CM55" s="91">
        <v>-318066.3961839997</v>
      </c>
      <c r="CN55" s="91">
        <v>-301882.93963900005</v>
      </c>
      <c r="CO55" s="91">
        <v>-295759.95402699965</v>
      </c>
      <c r="CP55" s="91">
        <v>-252780.40210599964</v>
      </c>
      <c r="CQ55" s="91">
        <v>-219223.876393</v>
      </c>
      <c r="CR55" s="91">
        <v>-169063.9049430003</v>
      </c>
      <c r="CS55" s="91">
        <v>-148268.82011799962</v>
      </c>
      <c r="CT55" s="91">
        <v>-161425.9116169999</v>
      </c>
      <c r="CU55" s="91">
        <v>-165456.8017159996</v>
      </c>
      <c r="CV55" s="91">
        <v>-164431.07162800024</v>
      </c>
      <c r="CW55" s="91">
        <v>-154997.98839000007</v>
      </c>
      <c r="CX55" s="91">
        <v>-190212.6032089995</v>
      </c>
      <c r="CY55" s="91">
        <v>-179031.23500000068</v>
      </c>
      <c r="CZ55" s="91">
        <v>-184304.6629999996</v>
      </c>
      <c r="DA55" s="91">
        <v>-188377.77200000058</v>
      </c>
      <c r="DB55" s="91">
        <v>-141492.5499999998</v>
      </c>
      <c r="DC55" s="91">
        <v>-101103.37400000053</v>
      </c>
      <c r="DD55" s="91">
        <v>-73848.72799999977</v>
      </c>
      <c r="DE55" s="91">
        <v>-231040.30000000016</v>
      </c>
      <c r="DF55" s="91">
        <v>-242298.5129999997</v>
      </c>
      <c r="DG55" s="91">
        <v>-219837.4714729999</v>
      </c>
      <c r="DH55" s="91">
        <v>-165835.76914343052</v>
      </c>
      <c r="DI55" s="91">
        <v>-156284.12215300067</v>
      </c>
      <c r="DJ55" s="91">
        <v>-158770.18087099993</v>
      </c>
      <c r="DK55" s="91">
        <v>-140326.51246600028</v>
      </c>
      <c r="DL55" s="91">
        <v>-141116.18013200094</v>
      </c>
      <c r="DM55" s="91">
        <v>-136001.01926500048</v>
      </c>
      <c r="DN55" s="91">
        <v>-145867.3055470006</v>
      </c>
      <c r="DO55" s="91">
        <v>-157331.791507</v>
      </c>
      <c r="DP55" s="91">
        <v>-189751.96582890046</v>
      </c>
      <c r="DQ55" s="91">
        <v>-161441.51205400075</v>
      </c>
      <c r="DR55" s="91">
        <v>-149813.12020399945</v>
      </c>
      <c r="DS55" s="91">
        <v>-163162.4509340003</v>
      </c>
      <c r="DT55" s="91">
        <v>-137924.18604099948</v>
      </c>
      <c r="DU55" s="91">
        <v>-130618.78874600003</v>
      </c>
      <c r="DV55" s="91">
        <v>-147727.47457700025</v>
      </c>
      <c r="DW55" s="91">
        <v>-137259.56716399977</v>
      </c>
      <c r="DX55" s="91">
        <v>-154770.90954200015</v>
      </c>
      <c r="DY55" s="91">
        <v>-154861.61406200076</v>
      </c>
      <c r="DZ55" s="91">
        <v>-92671.56921199919</v>
      </c>
      <c r="EA55" s="91">
        <v>-53785.08254700038</v>
      </c>
      <c r="EB55" s="91">
        <v>-140704.9519490006</v>
      </c>
      <c r="EC55" s="91">
        <v>-162536.85117499938</v>
      </c>
      <c r="ED55" s="91">
        <v>-219552.21823100024</v>
      </c>
      <c r="EE55" s="91">
        <v>-302762.12480599945</v>
      </c>
      <c r="EF55" s="91">
        <v>-369548.8343180008</v>
      </c>
      <c r="EG55" s="91">
        <v>-274126.5565889992</v>
      </c>
      <c r="EH55" s="91">
        <v>-214104.42923000082</v>
      </c>
      <c r="EI55" s="91">
        <v>-228570.00541699934</v>
      </c>
      <c r="EJ55" s="91">
        <v>-175690.02223100024</v>
      </c>
      <c r="EK55" s="91">
        <v>-211486.2126130003</v>
      </c>
      <c r="EL55" s="91">
        <v>-230689.9150169997</v>
      </c>
      <c r="EM55" s="91">
        <v>-181631.39789599972</v>
      </c>
      <c r="EN55" s="91">
        <v>-180249.46260999911</v>
      </c>
      <c r="EO55" s="91">
        <v>-110822.53890400007</v>
      </c>
      <c r="EP55" s="91">
        <v>-110030.83508200082</v>
      </c>
      <c r="EQ55" s="91">
        <v>-196937.5824119998</v>
      </c>
      <c r="ER55" s="91">
        <v>-62017.8257880006</v>
      </c>
      <c r="ES55" s="91">
        <v>-59949.11429399904</v>
      </c>
      <c r="ET55" s="91">
        <v>-89733.93845499959</v>
      </c>
      <c r="EU55" s="91">
        <v>-54739.1692849996</v>
      </c>
      <c r="EV55" s="91">
        <v>-49047.77200799971</v>
      </c>
      <c r="EW55" s="91">
        <v>-124591.95502800005</v>
      </c>
      <c r="EX55" s="91">
        <v>-76195.0027950008</v>
      </c>
      <c r="EY55" s="91">
        <v>-14792.048138000304</v>
      </c>
      <c r="EZ55" s="91">
        <v>39776.08678499982</v>
      </c>
      <c r="FA55" s="91">
        <v>13892.677370999474</v>
      </c>
      <c r="FB55" s="91">
        <v>23740.03428799892</v>
      </c>
      <c r="FC55" s="91">
        <v>-2299.1198299997486</v>
      </c>
      <c r="FD55" s="91">
        <v>-36150.70839900011</v>
      </c>
      <c r="FE55" s="91">
        <v>1722.3161959999707</v>
      </c>
      <c r="FF55" s="91">
        <v>-84717.351669</v>
      </c>
      <c r="FG55" s="91">
        <v>12941.73664700007</v>
      </c>
      <c r="FH55" s="91">
        <v>-63158.93517399952</v>
      </c>
      <c r="FI55" s="91">
        <v>-71208.0430490002</v>
      </c>
      <c r="FJ55" s="91">
        <v>-11922.73068199982</v>
      </c>
      <c r="FK55" s="91">
        <v>11952.035858999938</v>
      </c>
      <c r="FL55" s="91">
        <v>43263.92488300055</v>
      </c>
      <c r="FM55" s="91">
        <v>-10551.628509999951</v>
      </c>
      <c r="FN55" s="91">
        <v>-56363.5052019998</v>
      </c>
      <c r="FO55" s="91">
        <v>62071.78611499886</v>
      </c>
      <c r="FP55" s="91">
        <v>15376.954185998533</v>
      </c>
      <c r="FQ55" s="91">
        <v>38590.54961399804</v>
      </c>
      <c r="FR55" s="91">
        <v>-5500.484017000301</v>
      </c>
      <c r="FS55" s="91">
        <v>-7138.7139530002605</v>
      </c>
      <c r="FT55" s="91">
        <v>88056.13525799732</v>
      </c>
      <c r="FU55" s="91">
        <v>9708.920974000823</v>
      </c>
      <c r="FV55" s="91">
        <v>-55431</v>
      </c>
      <c r="FW55" s="91">
        <v>-86822.08187400107</v>
      </c>
      <c r="FX55" s="91">
        <v>-18236.692504999926</v>
      </c>
      <c r="FY55" s="91">
        <v>-3055.13923700084</v>
      </c>
      <c r="FZ55" s="91">
        <v>-9667.622307001147</v>
      </c>
      <c r="GA55" s="91">
        <v>-42816.37157800002</v>
      </c>
      <c r="GB55" s="91">
        <v>-60265.77745199762</v>
      </c>
      <c r="GC55" s="91">
        <v>-110198.72704799753</v>
      </c>
      <c r="GD55" s="91">
        <v>-206039.31264899857</v>
      </c>
      <c r="GE55" s="91">
        <v>-55518.32993099606</v>
      </c>
      <c r="GF55" s="91">
        <v>-26204.434231997468</v>
      </c>
      <c r="GG55" s="91">
        <v>-288837.6610259991</v>
      </c>
      <c r="GH55" s="91">
        <v>-52791.402275344895</v>
      </c>
      <c r="GI55" s="91">
        <v>-163382.68253789318</v>
      </c>
      <c r="GJ55" s="91">
        <v>-133080.2719920033</v>
      </c>
    </row>
    <row r="56" spans="2:192" ht="15">
      <c r="B56" s="144" t="s">
        <v>281</v>
      </c>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5"/>
      <c r="BR56" s="145"/>
      <c r="BS56" s="145"/>
      <c r="BT56" s="145"/>
      <c r="BU56" s="145"/>
      <c r="BV56" s="145"/>
      <c r="BW56" s="145"/>
      <c r="BX56" s="145"/>
      <c r="BY56" s="145"/>
      <c r="BZ56" s="145"/>
      <c r="CA56" s="145"/>
      <c r="CB56" s="145"/>
      <c r="CC56" s="145"/>
      <c r="CD56" s="145"/>
      <c r="CE56" s="145"/>
      <c r="CF56" s="145"/>
      <c r="CG56" s="145"/>
      <c r="CH56" s="145"/>
      <c r="CI56" s="145"/>
      <c r="CJ56" s="145"/>
      <c r="CK56" s="145"/>
      <c r="CL56" s="145"/>
      <c r="CM56" s="145"/>
      <c r="CN56" s="145"/>
      <c r="CO56" s="145"/>
      <c r="CP56" s="145"/>
      <c r="CQ56" s="145"/>
      <c r="CR56" s="145"/>
      <c r="CS56" s="145"/>
      <c r="CT56" s="145"/>
      <c r="CU56" s="145"/>
      <c r="CV56" s="145"/>
      <c r="CW56" s="145"/>
      <c r="CX56" s="145"/>
      <c r="CY56" s="145"/>
      <c r="CZ56" s="145"/>
      <c r="DA56" s="145"/>
      <c r="DB56" s="145"/>
      <c r="DC56" s="145"/>
      <c r="DD56" s="145"/>
      <c r="DE56" s="145"/>
      <c r="DF56" s="145"/>
      <c r="DG56" s="145"/>
      <c r="DH56" s="145"/>
      <c r="DI56" s="145"/>
      <c r="DJ56" s="145"/>
      <c r="DK56" s="145"/>
      <c r="DL56" s="145"/>
      <c r="DM56" s="145"/>
      <c r="DN56" s="145"/>
      <c r="DO56" s="145"/>
      <c r="DP56" s="145"/>
      <c r="DQ56" s="145"/>
      <c r="DR56" s="145"/>
      <c r="DS56" s="145"/>
      <c r="DT56" s="145"/>
      <c r="DU56" s="145"/>
      <c r="DV56" s="145"/>
      <c r="DW56" s="145"/>
      <c r="DX56" s="145"/>
      <c r="DY56" s="145"/>
      <c r="DZ56" s="145"/>
      <c r="EA56" s="145"/>
      <c r="EB56" s="145"/>
      <c r="EC56" s="145"/>
      <c r="ED56" s="145"/>
      <c r="EE56" s="145"/>
      <c r="EF56" s="145"/>
      <c r="EG56" s="145"/>
      <c r="EH56" s="145"/>
      <c r="EI56" s="145"/>
      <c r="EJ56" s="145"/>
      <c r="EK56" s="145"/>
      <c r="EL56" s="145"/>
      <c r="EM56" s="145"/>
      <c r="EN56" s="145"/>
      <c r="EO56" s="145"/>
      <c r="EP56" s="145"/>
      <c r="EQ56" s="145"/>
      <c r="ER56" s="145"/>
      <c r="ES56" s="145"/>
      <c r="ET56" s="145"/>
      <c r="EU56" s="145"/>
      <c r="EV56" s="145"/>
      <c r="EW56" s="145"/>
      <c r="EX56" s="145"/>
      <c r="EY56" s="145"/>
      <c r="EZ56" s="145"/>
      <c r="FA56" s="145"/>
      <c r="FB56" s="145"/>
      <c r="FC56" s="145"/>
      <c r="FD56" s="145"/>
      <c r="FE56" s="145"/>
      <c r="FF56" s="145"/>
      <c r="FG56" s="145"/>
      <c r="FH56" s="145"/>
      <c r="FI56" s="145"/>
      <c r="FJ56" s="145"/>
      <c r="FK56" s="145"/>
      <c r="FL56" s="145"/>
      <c r="FM56" s="145"/>
      <c r="FN56" s="145"/>
      <c r="FO56" s="145"/>
      <c r="FP56" s="145"/>
      <c r="FQ56" s="145"/>
      <c r="FR56" s="145"/>
      <c r="FS56" s="145"/>
      <c r="FT56" s="145"/>
      <c r="FU56" s="145"/>
      <c r="FV56" s="145"/>
      <c r="FW56" s="145"/>
      <c r="FX56" s="145"/>
      <c r="FY56" s="145"/>
      <c r="FZ56" s="145"/>
      <c r="GA56" s="145"/>
      <c r="GB56" s="145"/>
      <c r="GC56" s="145"/>
      <c r="GD56" s="145"/>
      <c r="GE56" s="145"/>
      <c r="GF56" s="145"/>
      <c r="GG56" s="145"/>
      <c r="GH56" s="145"/>
      <c r="GI56" s="145"/>
      <c r="GJ56" s="145"/>
    </row>
    <row r="57" spans="2:192" ht="15">
      <c r="B57" s="146" t="s">
        <v>282</v>
      </c>
      <c r="C57" s="147">
        <f>+C10-C41-C43-C45-C47+C49-C51-C52</f>
        <v>3679867.6739999996</v>
      </c>
      <c r="D57" s="147">
        <f aca="true" t="shared" si="0" ref="D57:BO57">+D10-D41-D43-D45-D47+D49-D51-D52</f>
        <v>3638254.9069999997</v>
      </c>
      <c r="E57" s="147">
        <f t="shared" si="0"/>
        <v>3698161.476000001</v>
      </c>
      <c r="F57" s="147">
        <f t="shared" si="0"/>
        <v>3823951.0566160004</v>
      </c>
      <c r="G57" s="147">
        <f t="shared" si="0"/>
        <v>3927133.0029999996</v>
      </c>
      <c r="H57" s="147">
        <f t="shared" si="0"/>
        <v>4019692.167</v>
      </c>
      <c r="I57" s="147">
        <f t="shared" si="0"/>
        <v>4057912.024</v>
      </c>
      <c r="J57" s="147">
        <f t="shared" si="0"/>
        <v>3993051.210999999</v>
      </c>
      <c r="K57" s="147">
        <f t="shared" si="0"/>
        <v>4043572.7460000007</v>
      </c>
      <c r="L57" s="147">
        <f t="shared" si="0"/>
        <v>3967141.306000001</v>
      </c>
      <c r="M57" s="147">
        <f t="shared" si="0"/>
        <v>4027015.9590000007</v>
      </c>
      <c r="N57" s="147">
        <f t="shared" si="0"/>
        <v>4161590.929000002</v>
      </c>
      <c r="O57" s="147">
        <f t="shared" si="0"/>
        <v>4212600.515</v>
      </c>
      <c r="P57" s="147">
        <f t="shared" si="0"/>
        <v>4214872.106673</v>
      </c>
      <c r="Q57" s="147">
        <f t="shared" si="0"/>
        <v>4041861.2069999995</v>
      </c>
      <c r="R57" s="147">
        <f t="shared" si="0"/>
        <v>4114096.351462</v>
      </c>
      <c r="S57" s="147">
        <f t="shared" si="0"/>
        <v>4154171.852705999</v>
      </c>
      <c r="T57" s="147">
        <f t="shared" si="0"/>
        <v>4315402.477394999</v>
      </c>
      <c r="U57" s="147">
        <f t="shared" si="0"/>
        <v>4410398.07659199</v>
      </c>
      <c r="V57" s="147">
        <f t="shared" si="0"/>
        <v>4399916.10479011</v>
      </c>
      <c r="W57" s="147">
        <f t="shared" si="0"/>
        <v>4421685.861400951</v>
      </c>
      <c r="X57" s="147">
        <f t="shared" si="0"/>
        <v>4432632.991417126</v>
      </c>
      <c r="Y57" s="147">
        <f t="shared" si="0"/>
        <v>4487468.948949905</v>
      </c>
      <c r="Z57" s="147">
        <f t="shared" si="0"/>
        <v>4571025.768559866</v>
      </c>
      <c r="AA57" s="147">
        <f t="shared" si="0"/>
        <v>4753375.662958206</v>
      </c>
      <c r="AB57" s="147">
        <f t="shared" si="0"/>
        <v>4703607.527971628</v>
      </c>
      <c r="AC57" s="147">
        <f t="shared" si="0"/>
        <v>4730540.705334803</v>
      </c>
      <c r="AD57" s="147">
        <f t="shared" si="0"/>
        <v>4736568.906429314</v>
      </c>
      <c r="AE57" s="147">
        <f t="shared" si="0"/>
        <v>4795853.973145266</v>
      </c>
      <c r="AF57" s="147">
        <f t="shared" si="0"/>
        <v>4967006.115497802</v>
      </c>
      <c r="AG57" s="147">
        <f t="shared" si="0"/>
        <v>5112632.333842216</v>
      </c>
      <c r="AH57" s="147">
        <f t="shared" si="0"/>
        <v>5074869.521811909</v>
      </c>
      <c r="AI57" s="147">
        <f t="shared" si="0"/>
        <v>5088158.971238592</v>
      </c>
      <c r="AJ57" s="147">
        <f t="shared" si="0"/>
        <v>5082465.518936299</v>
      </c>
      <c r="AK57" s="147">
        <f t="shared" si="0"/>
        <v>5099302.314669571</v>
      </c>
      <c r="AL57" s="147">
        <f t="shared" si="0"/>
        <v>5276159.815738998</v>
      </c>
      <c r="AM57" s="147">
        <f t="shared" si="0"/>
        <v>5412234.248302209</v>
      </c>
      <c r="AN57" s="147">
        <f t="shared" si="0"/>
        <v>5242706.915419499</v>
      </c>
      <c r="AO57" s="147">
        <f t="shared" si="0"/>
        <v>5356521.82085914</v>
      </c>
      <c r="AP57" s="147">
        <f t="shared" si="0"/>
        <v>5411997.708741273</v>
      </c>
      <c r="AQ57" s="147">
        <f t="shared" si="0"/>
        <v>5490269.309112778</v>
      </c>
      <c r="AR57" s="147">
        <f t="shared" si="0"/>
        <v>5637352.408880024</v>
      </c>
      <c r="AS57" s="147">
        <f t="shared" si="0"/>
        <v>5858060.757432149</v>
      </c>
      <c r="AT57" s="147">
        <f t="shared" si="0"/>
        <v>5855417.395645054</v>
      </c>
      <c r="AU57" s="147">
        <f t="shared" si="0"/>
        <v>5993703.010279012</v>
      </c>
      <c r="AV57" s="147">
        <f t="shared" si="0"/>
        <v>6124299.613329293</v>
      </c>
      <c r="AW57" s="147">
        <f t="shared" si="0"/>
        <v>6185773.55499348</v>
      </c>
      <c r="AX57" s="147">
        <f t="shared" si="0"/>
        <v>6368440.404241007</v>
      </c>
      <c r="AY57" s="147">
        <f t="shared" si="0"/>
        <v>6541875.195661098</v>
      </c>
      <c r="AZ57" s="147">
        <f t="shared" si="0"/>
        <v>6558102.5823435495</v>
      </c>
      <c r="BA57" s="147">
        <f t="shared" si="0"/>
        <v>6569651.338745001</v>
      </c>
      <c r="BB57" s="147">
        <f t="shared" si="0"/>
        <v>6609802.17894518</v>
      </c>
      <c r="BC57" s="147">
        <f t="shared" si="0"/>
        <v>6872140.004366</v>
      </c>
      <c r="BD57" s="147">
        <f t="shared" si="0"/>
        <v>6930464.059179999</v>
      </c>
      <c r="BE57" s="147">
        <f t="shared" si="0"/>
        <v>7087782.448899409</v>
      </c>
      <c r="BF57" s="147">
        <f t="shared" si="0"/>
        <v>7142988.342108569</v>
      </c>
      <c r="BG57" s="147">
        <f t="shared" si="0"/>
        <v>7236711.462119003</v>
      </c>
      <c r="BH57" s="147">
        <f t="shared" si="0"/>
        <v>7356195.5795200905</v>
      </c>
      <c r="BI57" s="147">
        <f t="shared" si="0"/>
        <v>7482115.77505393</v>
      </c>
      <c r="BJ57" s="147">
        <f t="shared" si="0"/>
        <v>7739785.031731586</v>
      </c>
      <c r="BK57" s="147">
        <f t="shared" si="0"/>
        <v>8073727.406900002</v>
      </c>
      <c r="BL57" s="147">
        <f t="shared" si="0"/>
        <v>8024685.549527737</v>
      </c>
      <c r="BM57" s="147">
        <f t="shared" si="0"/>
        <v>8105331.97670459</v>
      </c>
      <c r="BN57" s="147">
        <f t="shared" si="0"/>
        <v>8253768.46008947</v>
      </c>
      <c r="BO57" s="147">
        <f t="shared" si="0"/>
        <v>8406092.769101212</v>
      </c>
      <c r="BP57" s="147">
        <f aca="true" t="shared" si="1" ref="BP57:EA57">+BP10-BP41-BP43-BP45-BP47+BP49-BP51-BP52</f>
        <v>8579650.612511368</v>
      </c>
      <c r="BQ57" s="147">
        <f t="shared" si="1"/>
        <v>8813021.29335319</v>
      </c>
      <c r="BR57" s="147">
        <f t="shared" si="1"/>
        <v>8771091.29738819</v>
      </c>
      <c r="BS57" s="147">
        <f t="shared" si="1"/>
        <v>8693000.782384904</v>
      </c>
      <c r="BT57" s="147">
        <f t="shared" si="1"/>
        <v>8712765.73795838</v>
      </c>
      <c r="BU57" s="147">
        <f t="shared" si="1"/>
        <v>8481240.213267364</v>
      </c>
      <c r="BV57" s="147">
        <f t="shared" si="1"/>
        <v>8522875.010865841</v>
      </c>
      <c r="BW57" s="147">
        <f t="shared" si="1"/>
        <v>8804039.309117949</v>
      </c>
      <c r="BX57" s="147">
        <f t="shared" si="1"/>
        <v>8804623.19801656</v>
      </c>
      <c r="BY57" s="147">
        <f t="shared" si="1"/>
        <v>8801845.958181141</v>
      </c>
      <c r="BZ57" s="147">
        <f t="shared" si="1"/>
        <v>8904145.07662291</v>
      </c>
      <c r="CA57" s="147">
        <f t="shared" si="1"/>
        <v>8958702.28766875</v>
      </c>
      <c r="CB57" s="147">
        <f t="shared" si="1"/>
        <v>9060300.33984737</v>
      </c>
      <c r="CC57" s="147">
        <f t="shared" si="1"/>
        <v>9203729.264668752</v>
      </c>
      <c r="CD57" s="147">
        <f t="shared" si="1"/>
        <v>9167674.156430002</v>
      </c>
      <c r="CE57" s="147">
        <f t="shared" si="1"/>
        <v>9170211.179391999</v>
      </c>
      <c r="CF57" s="147">
        <f t="shared" si="1"/>
        <v>9252770.113152001</v>
      </c>
      <c r="CG57" s="147">
        <f t="shared" si="1"/>
        <v>9275564.647525</v>
      </c>
      <c r="CH57" s="147">
        <f t="shared" si="1"/>
        <v>9539140.514239</v>
      </c>
      <c r="CI57" s="147">
        <f t="shared" si="1"/>
        <v>9857230.636993002</v>
      </c>
      <c r="CJ57" s="147">
        <f t="shared" si="1"/>
        <v>9813795.861288</v>
      </c>
      <c r="CK57" s="147">
        <f t="shared" si="1"/>
        <v>9783006.256572</v>
      </c>
      <c r="CL57" s="147">
        <f t="shared" si="1"/>
        <v>9963830.037484</v>
      </c>
      <c r="CM57" s="147">
        <f t="shared" si="1"/>
        <v>9873452.366646003</v>
      </c>
      <c r="CN57" s="147">
        <f t="shared" si="1"/>
        <v>9930370.251976997</v>
      </c>
      <c r="CO57" s="147">
        <f t="shared" si="1"/>
        <v>10223108.963945003</v>
      </c>
      <c r="CP57" s="147">
        <f t="shared" si="1"/>
        <v>10171031.694529</v>
      </c>
      <c r="CQ57" s="147">
        <f t="shared" si="1"/>
        <v>10205413.341781003</v>
      </c>
      <c r="CR57" s="147">
        <f t="shared" si="1"/>
        <v>10432144.838025002</v>
      </c>
      <c r="CS57" s="147">
        <f t="shared" si="1"/>
        <v>10406887.283070002</v>
      </c>
      <c r="CT57" s="147">
        <f t="shared" si="1"/>
        <v>10714702.972475</v>
      </c>
      <c r="CU57" s="147">
        <f t="shared" si="1"/>
        <v>11169759.982475998</v>
      </c>
      <c r="CV57" s="147">
        <f t="shared" si="1"/>
        <v>11067860.995786004</v>
      </c>
      <c r="CW57" s="147">
        <f t="shared" si="1"/>
        <v>11098935.566701002</v>
      </c>
      <c r="CX57" s="147">
        <f t="shared" si="1"/>
        <v>11224103.623742</v>
      </c>
      <c r="CY57" s="147">
        <f t="shared" si="1"/>
        <v>11269878.354449997</v>
      </c>
      <c r="CZ57" s="147">
        <f t="shared" si="1"/>
        <v>11535189.871941002</v>
      </c>
      <c r="DA57" s="147">
        <f t="shared" si="1"/>
        <v>11907964.663938</v>
      </c>
      <c r="DB57" s="147">
        <f t="shared" si="1"/>
        <v>11822369.258741999</v>
      </c>
      <c r="DC57" s="147">
        <f t="shared" si="1"/>
        <v>11925830.554144999</v>
      </c>
      <c r="DD57" s="147">
        <f t="shared" si="1"/>
        <v>12200519.110199999</v>
      </c>
      <c r="DE57" s="147">
        <f t="shared" si="1"/>
        <v>12434778.496875003</v>
      </c>
      <c r="DF57" s="147">
        <f t="shared" si="1"/>
        <v>12769426.589134999</v>
      </c>
      <c r="DG57" s="147">
        <f t="shared" si="1"/>
        <v>13290521.937085003</v>
      </c>
      <c r="DH57" s="147">
        <f t="shared" si="1"/>
        <v>13330306.355330009</v>
      </c>
      <c r="DI57" s="147">
        <f t="shared" si="1"/>
        <v>13422364.672795998</v>
      </c>
      <c r="DJ57" s="147">
        <f t="shared" si="1"/>
        <v>13543759.577466</v>
      </c>
      <c r="DK57" s="147">
        <f t="shared" si="1"/>
        <v>13650327.403151</v>
      </c>
      <c r="DL57" s="147">
        <f t="shared" si="1"/>
        <v>13839843.956977999</v>
      </c>
      <c r="DM57" s="147">
        <f t="shared" si="1"/>
        <v>13871077.267765</v>
      </c>
      <c r="DN57" s="147">
        <f t="shared" si="1"/>
        <v>13864531.314692002</v>
      </c>
      <c r="DO57" s="147">
        <f t="shared" si="1"/>
        <v>14133162.359051999</v>
      </c>
      <c r="DP57" s="147">
        <f t="shared" si="1"/>
        <v>14513218.543365998</v>
      </c>
      <c r="DQ57" s="147">
        <f t="shared" si="1"/>
        <v>14560564.256893996</v>
      </c>
      <c r="DR57" s="147">
        <f t="shared" si="1"/>
        <v>15087351.700948</v>
      </c>
      <c r="DS57" s="147">
        <f t="shared" si="1"/>
        <v>15496970.976975003</v>
      </c>
      <c r="DT57" s="147">
        <f t="shared" si="1"/>
        <v>15269449.826914947</v>
      </c>
      <c r="DU57" s="147">
        <f t="shared" si="1"/>
        <v>15514599.848945998</v>
      </c>
      <c r="DV57" s="147">
        <f t="shared" si="1"/>
        <v>15697484.163910996</v>
      </c>
      <c r="DW57" s="147">
        <f t="shared" si="1"/>
        <v>15802612.911326002</v>
      </c>
      <c r="DX57" s="147">
        <f t="shared" si="1"/>
        <v>16249234.430111002</v>
      </c>
      <c r="DY57" s="147">
        <f t="shared" si="1"/>
        <v>16711733.122057004</v>
      </c>
      <c r="DZ57" s="147">
        <f t="shared" si="1"/>
        <v>16682747.139720997</v>
      </c>
      <c r="EA57" s="147">
        <f t="shared" si="1"/>
        <v>16802175.097377</v>
      </c>
      <c r="EB57" s="147">
        <f aca="true" t="shared" si="2" ref="EB57:GJ57">+EB10-EB41-EB43-EB45-EB47+EB49-EB51-EB52</f>
        <v>16799080.606101</v>
      </c>
      <c r="EC57" s="147">
        <f t="shared" si="2"/>
        <v>17010386.228474</v>
      </c>
      <c r="ED57" s="147">
        <f t="shared" si="2"/>
        <v>17470119.134106</v>
      </c>
      <c r="EE57" s="147">
        <f t="shared" si="2"/>
        <v>18284854.930904</v>
      </c>
      <c r="EF57" s="147">
        <f t="shared" si="2"/>
        <v>18049676.49353345</v>
      </c>
      <c r="EG57" s="147">
        <f t="shared" si="2"/>
        <v>17937004.61415189</v>
      </c>
      <c r="EH57" s="147">
        <f t="shared" si="2"/>
        <v>18161199.73199987</v>
      </c>
      <c r="EI57" s="147">
        <f t="shared" si="2"/>
        <v>18241549.69337991</v>
      </c>
      <c r="EJ57" s="147">
        <f t="shared" si="2"/>
        <v>18208296.664132</v>
      </c>
      <c r="EK57" s="147">
        <f t="shared" si="2"/>
        <v>18347781.551509004</v>
      </c>
      <c r="EL57" s="147">
        <f t="shared" si="2"/>
        <v>17979921.665493004</v>
      </c>
      <c r="EM57" s="147">
        <f t="shared" si="2"/>
        <v>18117683.173452</v>
      </c>
      <c r="EN57" s="147">
        <f t="shared" si="2"/>
        <v>19105830.302495003</v>
      </c>
      <c r="EO57" s="147">
        <f t="shared" si="2"/>
        <v>19170420.783654</v>
      </c>
      <c r="EP57" s="147">
        <f t="shared" si="2"/>
        <v>19997807.39536884</v>
      </c>
      <c r="EQ57" s="147">
        <f t="shared" si="2"/>
        <v>20416351.479508076</v>
      </c>
      <c r="ER57" s="147">
        <f t="shared" si="2"/>
        <v>19918945.227089</v>
      </c>
      <c r="ES57" s="147">
        <f t="shared" si="2"/>
        <v>19868306.52976609</v>
      </c>
      <c r="ET57" s="147">
        <f t="shared" si="2"/>
        <v>20109555.223301165</v>
      </c>
      <c r="EU57" s="147">
        <f t="shared" si="2"/>
        <v>20182454.96376299</v>
      </c>
      <c r="EV57" s="147">
        <f t="shared" si="2"/>
        <v>20331496.51121201</v>
      </c>
      <c r="EW57" s="147">
        <f t="shared" si="2"/>
        <v>20743100.881866008</v>
      </c>
      <c r="EX57" s="147">
        <f t="shared" si="2"/>
        <v>20561454.608595002</v>
      </c>
      <c r="EY57" s="147">
        <f t="shared" si="2"/>
        <v>20877675.306558777</v>
      </c>
      <c r="EZ57" s="147">
        <f t="shared" si="2"/>
        <v>21145547.340066995</v>
      </c>
      <c r="FA57" s="147">
        <f t="shared" si="2"/>
        <v>21080524.278412998</v>
      </c>
      <c r="FB57" s="147">
        <f t="shared" si="2"/>
        <v>21295068.400048085</v>
      </c>
      <c r="FC57" s="147">
        <f t="shared" si="2"/>
        <v>22363914.983901</v>
      </c>
      <c r="FD57" s="147">
        <f t="shared" si="2"/>
        <v>22061603.375931006</v>
      </c>
      <c r="FE57" s="147">
        <f t="shared" si="2"/>
        <v>22079726.883477997</v>
      </c>
      <c r="FF57" s="147">
        <f t="shared" si="2"/>
        <v>22587935.406736996</v>
      </c>
      <c r="FG57" s="147">
        <f t="shared" si="2"/>
        <v>22717927.395790003</v>
      </c>
      <c r="FH57" s="147">
        <f t="shared" si="2"/>
        <v>23226654.95510784</v>
      </c>
      <c r="FI57" s="147">
        <f t="shared" si="2"/>
        <v>23621176.947310004</v>
      </c>
      <c r="FJ57" s="147">
        <f t="shared" si="2"/>
        <v>23196559.532206997</v>
      </c>
      <c r="FK57" s="147">
        <f t="shared" si="2"/>
        <v>23105263.141706</v>
      </c>
      <c r="FL57" s="147">
        <f t="shared" si="2"/>
        <v>24462032.422493</v>
      </c>
      <c r="FM57" s="147">
        <f t="shared" si="2"/>
        <v>25042904.248492997</v>
      </c>
      <c r="FN57" s="147">
        <f t="shared" si="2"/>
        <v>25913635.682661</v>
      </c>
      <c r="FO57" s="147">
        <f t="shared" si="2"/>
        <v>26875596.89226301</v>
      </c>
      <c r="FP57" s="147">
        <f t="shared" si="2"/>
        <v>27322962.61609174</v>
      </c>
      <c r="FQ57" s="147">
        <f t="shared" si="2"/>
        <v>27400479.533955</v>
      </c>
      <c r="FR57" s="147">
        <f t="shared" si="2"/>
        <v>27884078.149008006</v>
      </c>
      <c r="FS57" s="147">
        <f t="shared" si="2"/>
        <v>27757927.581694994</v>
      </c>
      <c r="FT57" s="147">
        <f t="shared" si="2"/>
        <v>28069529.96121624</v>
      </c>
      <c r="FU57" s="147">
        <f t="shared" si="2"/>
        <v>28475826.645822994</v>
      </c>
      <c r="FV57" s="147">
        <f t="shared" si="2"/>
        <v>29261883</v>
      </c>
      <c r="FW57" s="147">
        <f t="shared" si="2"/>
        <v>29666114.776155</v>
      </c>
      <c r="FX57" s="147">
        <f t="shared" si="2"/>
        <v>30412064.50247999</v>
      </c>
      <c r="FY57" s="147">
        <f t="shared" si="2"/>
        <v>31078350.378041998</v>
      </c>
      <c r="FZ57" s="147">
        <f t="shared" si="2"/>
        <v>31688106.206751652</v>
      </c>
      <c r="GA57" s="147">
        <f t="shared" si="2"/>
        <v>32877642.928964145</v>
      </c>
      <c r="GB57" s="147">
        <f t="shared" si="2"/>
        <v>32104445.49106623</v>
      </c>
      <c r="GC57" s="147">
        <f t="shared" si="2"/>
        <v>32491307.569469996</v>
      </c>
      <c r="GD57" s="147">
        <f t="shared" si="2"/>
        <v>32780792.625321</v>
      </c>
      <c r="GE57" s="147">
        <f t="shared" si="2"/>
        <v>33080036.405843005</v>
      </c>
      <c r="GF57" s="147">
        <f t="shared" si="2"/>
        <v>33473790.468709998</v>
      </c>
      <c r="GG57" s="147">
        <f t="shared" si="2"/>
        <v>33642009.977649</v>
      </c>
      <c r="GH57" s="147">
        <f t="shared" si="2"/>
        <v>33633794.707652465</v>
      </c>
      <c r="GI57" s="147">
        <f t="shared" si="2"/>
        <v>34137079.42117108</v>
      </c>
      <c r="GJ57" s="147">
        <f t="shared" si="2"/>
        <v>34702958.58001688</v>
      </c>
    </row>
    <row r="58" spans="2:192" ht="15">
      <c r="B58" s="108" t="s">
        <v>98</v>
      </c>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c r="AV58" s="133"/>
      <c r="AW58" s="133"/>
      <c r="AX58" s="133"/>
      <c r="AY58" s="133"/>
      <c r="AZ58" s="133"/>
      <c r="BA58" s="133"/>
      <c r="BB58" s="133"/>
      <c r="BC58" s="133"/>
      <c r="BD58" s="133"/>
      <c r="BE58" s="133"/>
      <c r="BF58" s="133"/>
      <c r="BG58" s="133"/>
      <c r="BH58" s="133"/>
      <c r="BI58" s="133"/>
      <c r="BJ58" s="133"/>
      <c r="BK58" s="133"/>
      <c r="BL58" s="133"/>
      <c r="BM58" s="133"/>
      <c r="BN58" s="133"/>
      <c r="BO58" s="133"/>
      <c r="BP58" s="133"/>
      <c r="BQ58" s="133"/>
      <c r="BR58" s="133"/>
      <c r="BS58" s="133"/>
      <c r="BT58" s="133"/>
      <c r="BU58" s="133"/>
      <c r="BV58" s="133"/>
      <c r="BW58" s="133"/>
      <c r="BX58" s="133"/>
      <c r="BY58" s="133"/>
      <c r="BZ58" s="133"/>
      <c r="CA58" s="133"/>
      <c r="CB58" s="133"/>
      <c r="CC58" s="133"/>
      <c r="CD58" s="133"/>
      <c r="CE58" s="133"/>
      <c r="CF58" s="133"/>
      <c r="CG58" s="133"/>
      <c r="CH58" s="133"/>
      <c r="CI58" s="133"/>
      <c r="CJ58" s="133"/>
      <c r="CK58" s="133"/>
      <c r="CL58" s="133"/>
      <c r="CM58" s="133"/>
      <c r="CN58" s="133"/>
      <c r="CO58" s="133"/>
      <c r="CP58" s="133"/>
      <c r="CQ58" s="133"/>
      <c r="CR58" s="133"/>
      <c r="CS58" s="133"/>
      <c r="CT58" s="133"/>
      <c r="CU58" s="133"/>
      <c r="CV58" s="133"/>
      <c r="CW58" s="133"/>
      <c r="CX58" s="133"/>
      <c r="CY58" s="133"/>
      <c r="CZ58" s="133"/>
      <c r="DA58" s="133"/>
      <c r="DB58" s="133"/>
      <c r="DC58" s="133"/>
      <c r="DD58" s="133"/>
      <c r="DE58" s="133"/>
      <c r="DF58" s="133"/>
      <c r="DG58" s="133"/>
      <c r="DH58" s="133"/>
      <c r="DI58" s="133"/>
      <c r="DJ58" s="133"/>
      <c r="DK58" s="133"/>
      <c r="DL58" s="133"/>
      <c r="DM58" s="133"/>
      <c r="DN58" s="133"/>
      <c r="DO58" s="133"/>
      <c r="DP58" s="133"/>
      <c r="DQ58" s="133"/>
      <c r="DR58" s="133"/>
      <c r="DS58" s="133"/>
      <c r="DT58" s="133"/>
      <c r="DU58" s="133"/>
      <c r="DV58" s="133"/>
      <c r="DW58" s="133"/>
      <c r="DX58" s="133"/>
      <c r="DY58" s="133"/>
      <c r="DZ58" s="133"/>
      <c r="EA58" s="133"/>
      <c r="EB58" s="133"/>
      <c r="EC58" s="133"/>
      <c r="ED58" s="133"/>
      <c r="EE58" s="133"/>
      <c r="EF58" s="133"/>
      <c r="EG58" s="133"/>
      <c r="EH58" s="133"/>
      <c r="EI58" s="133"/>
      <c r="EJ58" s="133"/>
      <c r="EK58" s="133"/>
      <c r="EL58" s="133"/>
      <c r="EM58" s="133"/>
      <c r="EN58" s="133"/>
      <c r="EO58" s="133"/>
      <c r="EP58" s="133"/>
      <c r="EQ58" s="133"/>
      <c r="ER58" s="133"/>
      <c r="ES58" s="133"/>
      <c r="ET58" s="133"/>
      <c r="EU58" s="133"/>
      <c r="EV58" s="133"/>
      <c r="EW58" s="133"/>
      <c r="EX58" s="133"/>
      <c r="EY58" s="133"/>
      <c r="EZ58" s="133"/>
      <c r="FA58" s="133"/>
      <c r="FB58" s="133"/>
      <c r="FC58" s="133"/>
      <c r="FD58" s="133"/>
      <c r="FE58" s="133"/>
      <c r="FF58" s="133"/>
      <c r="FG58" s="133"/>
      <c r="FH58" s="133"/>
      <c r="FI58" s="133"/>
      <c r="FJ58" s="133"/>
      <c r="FK58" s="133"/>
      <c r="FL58" s="133"/>
      <c r="FM58" s="133"/>
      <c r="FN58" s="133"/>
      <c r="FO58" s="133"/>
      <c r="FP58" s="133"/>
      <c r="FQ58" s="133"/>
      <c r="FR58" s="133"/>
      <c r="FS58" s="133"/>
      <c r="FT58" s="133"/>
      <c r="FU58" s="133"/>
      <c r="FV58" s="133"/>
      <c r="FW58" s="133"/>
      <c r="FX58" s="133"/>
      <c r="FY58" s="133"/>
      <c r="FZ58" s="133"/>
      <c r="GA58" s="133"/>
      <c r="GB58" s="133"/>
      <c r="GC58" s="133"/>
      <c r="GD58" s="133"/>
      <c r="GE58" s="133"/>
      <c r="GF58" s="133"/>
      <c r="GG58" s="133"/>
      <c r="GH58" s="133"/>
      <c r="GI58" s="133"/>
      <c r="GJ58" s="133"/>
    </row>
    <row r="59" spans="2:192" ht="81" customHeight="1">
      <c r="B59" s="134" t="s">
        <v>88</v>
      </c>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c r="AV59" s="133"/>
      <c r="AW59" s="133"/>
      <c r="AX59" s="133"/>
      <c r="AY59" s="133"/>
      <c r="AZ59" s="133"/>
      <c r="BA59" s="133"/>
      <c r="BB59" s="133"/>
      <c r="BC59" s="133"/>
      <c r="BD59" s="133"/>
      <c r="BE59" s="133"/>
      <c r="BF59" s="133"/>
      <c r="BG59" s="133"/>
      <c r="BH59" s="133"/>
      <c r="BI59" s="133"/>
      <c r="BJ59" s="133"/>
      <c r="BK59" s="133"/>
      <c r="BL59" s="133"/>
      <c r="BM59" s="133"/>
      <c r="BN59" s="133"/>
      <c r="BO59" s="133"/>
      <c r="BP59" s="133"/>
      <c r="BQ59" s="133"/>
      <c r="BR59" s="133"/>
      <c r="BS59" s="133"/>
      <c r="BT59" s="133"/>
      <c r="BU59" s="133"/>
      <c r="BV59" s="133"/>
      <c r="BW59" s="133"/>
      <c r="BX59" s="133"/>
      <c r="BY59" s="133"/>
      <c r="BZ59" s="133"/>
      <c r="CA59" s="133"/>
      <c r="CB59" s="133"/>
      <c r="CC59" s="133"/>
      <c r="CD59" s="133"/>
      <c r="CE59" s="133"/>
      <c r="CF59" s="133"/>
      <c r="CG59" s="133"/>
      <c r="CH59" s="133"/>
      <c r="CI59" s="133"/>
      <c r="CJ59" s="133"/>
      <c r="CK59" s="133"/>
      <c r="CL59" s="133"/>
      <c r="CM59" s="133"/>
      <c r="CN59" s="133"/>
      <c r="CO59" s="133"/>
      <c r="CP59" s="133"/>
      <c r="CQ59" s="133"/>
      <c r="CR59" s="133"/>
      <c r="CS59" s="133"/>
      <c r="CT59" s="133"/>
      <c r="CU59" s="133"/>
      <c r="CV59" s="133"/>
      <c r="CW59" s="133"/>
      <c r="CX59" s="133"/>
      <c r="CY59" s="133"/>
      <c r="CZ59" s="133"/>
      <c r="DA59" s="133"/>
      <c r="DB59" s="133"/>
      <c r="DC59" s="133"/>
      <c r="DD59" s="133"/>
      <c r="DE59" s="133"/>
      <c r="DF59" s="133"/>
      <c r="DG59" s="133"/>
      <c r="DH59" s="133"/>
      <c r="DI59" s="133"/>
      <c r="DJ59" s="133"/>
      <c r="DK59" s="133"/>
      <c r="DL59" s="133"/>
      <c r="DM59" s="133"/>
      <c r="DN59" s="133"/>
      <c r="DO59" s="133"/>
      <c r="DP59" s="133"/>
      <c r="DQ59" s="133"/>
      <c r="DR59" s="133"/>
      <c r="DS59" s="133"/>
      <c r="DT59" s="133"/>
      <c r="DU59" s="133"/>
      <c r="DV59" s="133"/>
      <c r="DW59" s="133"/>
      <c r="DX59" s="133"/>
      <c r="DY59" s="133"/>
      <c r="DZ59" s="133"/>
      <c r="EA59" s="133"/>
      <c r="EB59" s="133"/>
      <c r="EC59" s="133"/>
      <c r="ED59" s="133"/>
      <c r="EE59" s="133"/>
      <c r="EF59" s="133"/>
      <c r="EG59" s="133"/>
      <c r="EH59" s="133"/>
      <c r="EI59" s="133"/>
      <c r="EJ59" s="133"/>
      <c r="EK59" s="133"/>
      <c r="EL59" s="133"/>
      <c r="EM59" s="133"/>
      <c r="EN59" s="133"/>
      <c r="EO59" s="133"/>
      <c r="EP59" s="133"/>
      <c r="EQ59" s="133"/>
      <c r="ER59" s="133"/>
      <c r="ES59" s="133"/>
      <c r="ET59" s="133"/>
      <c r="EU59" s="133"/>
      <c r="EV59" s="133"/>
      <c r="EW59" s="133"/>
      <c r="EX59" s="133"/>
      <c r="EY59" s="133"/>
      <c r="EZ59" s="133"/>
      <c r="FA59" s="133"/>
      <c r="FB59" s="133"/>
      <c r="FC59" s="133"/>
      <c r="FD59" s="133"/>
      <c r="FE59" s="133"/>
      <c r="FF59" s="133"/>
      <c r="FG59" s="133"/>
      <c r="FH59" s="133"/>
      <c r="FI59" s="133"/>
      <c r="FJ59" s="133"/>
      <c r="FK59" s="133"/>
      <c r="FL59" s="133"/>
      <c r="FM59" s="133"/>
      <c r="FN59" s="133"/>
      <c r="FO59" s="133"/>
      <c r="FP59" s="133"/>
      <c r="FQ59" s="133"/>
      <c r="FR59" s="133"/>
      <c r="FS59" s="133"/>
      <c r="FT59" s="133"/>
      <c r="FU59" s="133"/>
      <c r="FV59" s="133"/>
      <c r="FW59" s="133"/>
      <c r="FX59" s="133"/>
      <c r="FY59" s="133"/>
      <c r="FZ59" s="133"/>
      <c r="GA59" s="133"/>
      <c r="GB59" s="133"/>
      <c r="GC59" s="133"/>
      <c r="GD59" s="133"/>
      <c r="GE59" s="133"/>
      <c r="GF59" s="133"/>
      <c r="GG59" s="133"/>
      <c r="GH59" s="133"/>
      <c r="GI59" s="133"/>
      <c r="GJ59" s="133"/>
    </row>
    <row r="60" spans="2:192" ht="22.5" customHeight="1">
      <c r="B60" s="135" t="s">
        <v>80</v>
      </c>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3"/>
      <c r="AY60" s="143"/>
      <c r="AZ60" s="143"/>
      <c r="BA60" s="143"/>
      <c r="BB60" s="143"/>
      <c r="BC60" s="143"/>
      <c r="BD60" s="143"/>
      <c r="BE60" s="143"/>
      <c r="BF60" s="143"/>
      <c r="BG60" s="143"/>
      <c r="BH60" s="143"/>
      <c r="BI60" s="143"/>
      <c r="BJ60" s="143"/>
      <c r="BK60" s="143"/>
      <c r="BL60" s="143"/>
      <c r="BM60" s="143"/>
      <c r="BN60" s="143"/>
      <c r="BO60" s="143"/>
      <c r="BP60" s="143"/>
      <c r="BQ60" s="143"/>
      <c r="BR60" s="143"/>
      <c r="BS60" s="143"/>
      <c r="BT60" s="143"/>
      <c r="BU60" s="143"/>
      <c r="BV60" s="143"/>
      <c r="BW60" s="143"/>
      <c r="BX60" s="143"/>
      <c r="BY60" s="143"/>
      <c r="BZ60" s="143"/>
      <c r="CA60" s="143"/>
      <c r="CB60" s="143"/>
      <c r="CC60" s="143"/>
      <c r="CD60" s="143"/>
      <c r="CE60" s="143"/>
      <c r="CF60" s="143"/>
      <c r="CG60" s="143"/>
      <c r="CH60" s="143"/>
      <c r="CI60" s="143"/>
      <c r="CJ60" s="143"/>
      <c r="CK60" s="143"/>
      <c r="CL60" s="143"/>
      <c r="CM60" s="143"/>
      <c r="CN60" s="143"/>
      <c r="CO60" s="143"/>
      <c r="CP60" s="143"/>
      <c r="CQ60" s="143"/>
      <c r="CR60" s="143"/>
      <c r="CS60" s="143"/>
      <c r="CT60" s="143"/>
      <c r="CU60" s="143"/>
      <c r="CV60" s="143"/>
      <c r="CW60" s="143"/>
      <c r="CX60" s="143"/>
      <c r="CY60" s="143"/>
      <c r="CZ60" s="143"/>
      <c r="DA60" s="143"/>
      <c r="DB60" s="143"/>
      <c r="DC60" s="143"/>
      <c r="DD60" s="143"/>
      <c r="DE60" s="143"/>
      <c r="DF60" s="143"/>
      <c r="DG60" s="143"/>
      <c r="DH60" s="143"/>
      <c r="DI60" s="143"/>
      <c r="DJ60" s="143"/>
      <c r="DK60" s="143"/>
      <c r="DL60" s="143"/>
      <c r="DM60" s="143"/>
      <c r="DN60" s="143"/>
      <c r="DO60" s="143"/>
      <c r="DP60" s="143"/>
      <c r="DQ60" s="143"/>
      <c r="DR60" s="143"/>
      <c r="DS60" s="143"/>
      <c r="DT60" s="143"/>
      <c r="DU60" s="143"/>
      <c r="DV60" s="143"/>
      <c r="DW60" s="143"/>
      <c r="DX60" s="143"/>
      <c r="DY60" s="143"/>
      <c r="DZ60" s="143"/>
      <c r="EA60" s="143"/>
      <c r="EB60" s="143"/>
      <c r="EC60" s="143"/>
      <c r="ED60" s="143"/>
      <c r="EE60" s="143"/>
      <c r="EF60" s="143"/>
      <c r="EG60" s="143"/>
      <c r="EH60" s="143"/>
      <c r="EI60" s="143"/>
      <c r="EJ60" s="143"/>
      <c r="EK60" s="143"/>
      <c r="EL60" s="143"/>
      <c r="EM60" s="143"/>
      <c r="EN60" s="143"/>
      <c r="EO60" s="143"/>
      <c r="EP60" s="143"/>
      <c r="EQ60" s="143"/>
      <c r="ER60" s="143"/>
      <c r="ES60" s="143"/>
      <c r="ET60" s="143"/>
      <c r="EU60" s="143"/>
      <c r="EV60" s="143"/>
      <c r="EW60" s="143"/>
      <c r="EX60" s="143"/>
      <c r="EY60" s="143"/>
      <c r="EZ60" s="143"/>
      <c r="FA60" s="143"/>
      <c r="FB60" s="143"/>
      <c r="FC60" s="143"/>
      <c r="FD60" s="143"/>
      <c r="FE60" s="143"/>
      <c r="FF60" s="143"/>
      <c r="FG60" s="143"/>
      <c r="FH60" s="143"/>
      <c r="FI60" s="143"/>
      <c r="FJ60" s="143"/>
      <c r="FK60" s="143"/>
      <c r="FL60" s="143"/>
      <c r="FM60" s="143"/>
      <c r="FN60" s="143"/>
      <c r="FO60" s="143"/>
      <c r="FP60" s="143"/>
      <c r="FQ60" s="143"/>
      <c r="FR60" s="143"/>
      <c r="FS60" s="143"/>
      <c r="FT60" s="143"/>
      <c r="FU60" s="143"/>
      <c r="FV60" s="143"/>
      <c r="FW60" s="143"/>
      <c r="FX60" s="143"/>
      <c r="FY60" s="143"/>
      <c r="FZ60" s="143"/>
      <c r="GA60" s="143"/>
      <c r="GB60" s="143"/>
      <c r="GC60" s="143"/>
      <c r="GD60" s="143"/>
      <c r="GE60" s="143"/>
      <c r="GF60" s="143"/>
      <c r="GG60" s="143"/>
      <c r="GH60" s="143"/>
      <c r="GI60" s="143"/>
      <c r="GJ60" s="143"/>
    </row>
    <row r="61" spans="2:159" ht="60" customHeight="1">
      <c r="B61" s="134" t="s">
        <v>87</v>
      </c>
      <c r="C61" s="134"/>
      <c r="D61" s="134"/>
      <c r="E61" s="134"/>
      <c r="F61" s="134"/>
      <c r="G61" s="134"/>
      <c r="H61" s="134"/>
      <c r="I61" s="134"/>
      <c r="J61" s="134"/>
      <c r="U61" s="133"/>
      <c r="EZ61" s="140"/>
      <c r="FA61" s="133"/>
      <c r="FC61" s="133"/>
    </row>
    <row r="62" spans="2:159" ht="60" customHeight="1">
      <c r="B62" s="136" t="s">
        <v>92</v>
      </c>
      <c r="C62" s="134"/>
      <c r="D62" s="134"/>
      <c r="E62" s="134"/>
      <c r="F62" s="134"/>
      <c r="G62" s="134"/>
      <c r="H62" s="134"/>
      <c r="I62" s="134"/>
      <c r="J62" s="134"/>
      <c r="U62" s="133"/>
      <c r="EZ62" s="140"/>
      <c r="FA62" s="133"/>
      <c r="FC62" s="133"/>
    </row>
    <row r="63" spans="2:159" ht="20.25" customHeight="1">
      <c r="B63" s="137" t="s">
        <v>91</v>
      </c>
      <c r="C63" s="134"/>
      <c r="D63" s="134"/>
      <c r="E63" s="134"/>
      <c r="F63" s="134"/>
      <c r="G63" s="134"/>
      <c r="H63" s="134"/>
      <c r="I63" s="134"/>
      <c r="J63" s="134"/>
      <c r="U63" s="133"/>
      <c r="EZ63" s="140"/>
      <c r="FA63" s="133"/>
      <c r="FC63" s="133"/>
    </row>
    <row r="64" spans="2:159" ht="28.5" customHeight="1">
      <c r="B64" s="163" t="s">
        <v>274</v>
      </c>
      <c r="C64" s="163"/>
      <c r="D64" s="163"/>
      <c r="E64" s="163"/>
      <c r="F64" s="163"/>
      <c r="G64" s="163"/>
      <c r="H64" s="163"/>
      <c r="I64" s="163"/>
      <c r="J64" s="134"/>
      <c r="U64" s="133"/>
      <c r="EZ64" s="140"/>
      <c r="FA64" s="133"/>
      <c r="FC64" s="133"/>
    </row>
    <row r="65" spans="2:159" ht="18" customHeight="1">
      <c r="B65" s="164" t="s">
        <v>97</v>
      </c>
      <c r="C65" s="164"/>
      <c r="D65" s="164"/>
      <c r="E65" s="164"/>
      <c r="F65" s="164"/>
      <c r="G65" s="164"/>
      <c r="H65" s="164"/>
      <c r="I65" s="164"/>
      <c r="J65" s="134"/>
      <c r="U65" s="133"/>
      <c r="EZ65" s="140"/>
      <c r="FA65" s="133"/>
      <c r="FC65" s="133"/>
    </row>
    <row r="66" spans="2:159" ht="42" customHeight="1">
      <c r="B66" s="162" t="s">
        <v>280</v>
      </c>
      <c r="C66" s="162"/>
      <c r="D66" s="162"/>
      <c r="E66" s="162"/>
      <c r="F66" s="138"/>
      <c r="U66" s="133"/>
      <c r="EZ66" s="140"/>
      <c r="FA66" s="133"/>
      <c r="FC66" s="133"/>
    </row>
    <row r="67" ht="15">
      <c r="U67" s="133"/>
    </row>
    <row r="68" ht="15">
      <c r="U68" s="133"/>
    </row>
    <row r="69" ht="15">
      <c r="U69" s="133"/>
    </row>
    <row r="70" ht="15">
      <c r="U70" s="133"/>
    </row>
    <row r="71" ht="15">
      <c r="U71" s="133"/>
    </row>
    <row r="72" ht="15">
      <c r="U72" s="133"/>
    </row>
    <row r="73" ht="15">
      <c r="U73" s="133"/>
    </row>
    <row r="74" ht="15">
      <c r="U74" s="133"/>
    </row>
    <row r="75" ht="15">
      <c r="U75" s="133"/>
    </row>
    <row r="76" ht="15">
      <c r="U76" s="133"/>
    </row>
    <row r="77" ht="15">
      <c r="U77" s="133"/>
    </row>
    <row r="78" ht="15">
      <c r="U78" s="133"/>
    </row>
    <row r="79" ht="15">
      <c r="U79" s="133"/>
    </row>
    <row r="80" ht="15">
      <c r="U80" s="133"/>
    </row>
    <row r="81" ht="15">
      <c r="U81" s="133"/>
    </row>
    <row r="82" ht="15">
      <c r="U82" s="133"/>
    </row>
    <row r="83" ht="15">
      <c r="U83" s="133"/>
    </row>
    <row r="84" ht="15">
      <c r="U84" s="133"/>
    </row>
    <row r="85" ht="15">
      <c r="U85" s="133"/>
    </row>
    <row r="86" ht="15">
      <c r="U86" s="133"/>
    </row>
    <row r="87" ht="15">
      <c r="U87" s="133"/>
    </row>
  </sheetData>
  <sheetProtection/>
  <mergeCells count="4">
    <mergeCell ref="CJ5:CQ5"/>
    <mergeCell ref="B66:E66"/>
    <mergeCell ref="B64:I64"/>
    <mergeCell ref="B65:I65"/>
  </mergeCells>
  <hyperlinks>
    <hyperlink ref="B60" r:id="rId1" display="http://www.sbp.org.pk/departments/stats/ntb.htm"/>
    <hyperlink ref="B63" r:id="rId2" display="www.sbp.org.pk/ecodata/Revision_Monetary_Stats.pdf "/>
  </hyperlinks>
  <printOptions/>
  <pageMargins left="0.7" right="0.7" top="0.75" bottom="0.75" header="0.3" footer="0.3"/>
  <pageSetup fitToHeight="1" fitToWidth="1" horizontalDpi="600" verticalDpi="600" orientation="portrait" scale="5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Bank of Pakistan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Muhammad Bilal Rana - Statistics &amp; DWH</cp:lastModifiedBy>
  <cp:lastPrinted>2021-11-30T13:12:55Z</cp:lastPrinted>
  <dcterms:created xsi:type="dcterms:W3CDTF">2009-09-07T04:51:16Z</dcterms:created>
  <dcterms:modified xsi:type="dcterms:W3CDTF">2024-05-02T10:09:59Z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